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960" windowWidth="19440" windowHeight="10560" tabRatio="792"/>
  </bookViews>
  <sheets>
    <sheet name="Naslov" sheetId="22" r:id="rId1"/>
    <sheet name="1.Projektna dokumentacija" sheetId="1" r:id="rId2"/>
    <sheet name="2.Vodovodi" sheetId="16" r:id="rId3"/>
    <sheet name="3.Podmorski cjevodod" sheetId="17" r:id="rId4"/>
    <sheet name="4. CS Građevinski radovi" sheetId="18" r:id="rId5"/>
    <sheet name="5. CS  Strojarski radovi" sheetId="19" r:id="rId6"/>
    <sheet name="6. CS Elektrotehnički radovi" sheetId="20" r:id="rId7"/>
    <sheet name="7. REKAPITULACIJA" sheetId="21" r:id="rId8"/>
  </sheets>
  <definedNames>
    <definedName name="_xlnm.Print_Area" localSheetId="1">'1.Projektna dokumentacija'!$A$1:$F$19</definedName>
    <definedName name="_xlnm.Print_Area" localSheetId="2">'2.Vodovodi'!$A$1:$F$202</definedName>
    <definedName name="_xlnm.Print_Area" localSheetId="3">'3.Podmorski cjevodod'!$A$1:$F$58</definedName>
    <definedName name="_xlnm.Print_Area" localSheetId="4">'4. CS Građevinski radovi'!$A$1:$F$96</definedName>
    <definedName name="_xlnm.Print_Area" localSheetId="5">'5. CS  Strojarski radovi'!$A$1:$F$523</definedName>
    <definedName name="_xlnm.Print_Area" localSheetId="6">'6. CS Elektrotehnički radovi'!$A$1:$F$135</definedName>
    <definedName name="_xlnm.Print_Area" localSheetId="7">'7. REKAPITULACIJA'!$A$1:$F$19</definedName>
    <definedName name="_xlnm.Print_Area" localSheetId="0">Naslov!$A$1:$F$30</definedName>
    <definedName name="_xlnm.Print_Titles" localSheetId="1">'1.Projektna dokumentacija'!$1:$5</definedName>
    <definedName name="_xlnm.Print_Titles" localSheetId="2">'2.Vodovodi'!$1:$5</definedName>
    <definedName name="_xlnm.Print_Titles" localSheetId="3">'3.Podmorski cjevodod'!$3:$5</definedName>
    <definedName name="_xlnm.Print_Titles" localSheetId="4">'4. CS Građevinski radovi'!$1:$5</definedName>
    <definedName name="_xlnm.Print_Titles" localSheetId="5">'5. CS  Strojarski radovi'!$1:$5</definedName>
    <definedName name="_xlnm.Print_Titles" localSheetId="6">'6. CS Elektrotehnički radovi'!$1:$5</definedName>
    <definedName name="_xlnm.Print_Titles" localSheetId="7">'7. REKAPITULACIJA'!$1:$5</definedName>
    <definedName name="_xlnm.Print_Titles" localSheetId="0">Naslov!$1:$4</definedName>
    <definedName name="Z_6D7310FB_62A0_443C_A3B2_71319F85A18E_.wvu.PrintTitles" localSheetId="1" hidden="1">'1.Projektna dokumentacija'!#REF!</definedName>
    <definedName name="Z_6D7310FB_62A0_443C_A3B2_71319F85A18E_.wvu.PrintTitles" localSheetId="2" hidden="1">'2.Vodovodi'!#REF!</definedName>
    <definedName name="Z_6D7310FB_62A0_443C_A3B2_71319F85A18E_.wvu.PrintTitles" localSheetId="4" hidden="1">'4. CS Građevinski radovi'!#REF!</definedName>
    <definedName name="Z_6D7310FB_62A0_443C_A3B2_71319F85A18E_.wvu.PrintTitles" localSheetId="5" hidden="1">'5. CS  Strojarski radovi'!#REF!</definedName>
    <definedName name="Z_6D7310FB_62A0_443C_A3B2_71319F85A18E_.wvu.PrintTitles" localSheetId="6" hidden="1">'6. CS Elektrotehnički radovi'!#REF!</definedName>
    <definedName name="Z_6D7310FB_62A0_443C_A3B2_71319F85A18E_.wvu.PrintTitles" localSheetId="7" hidden="1">'7. REKAPITULACIJA'!#REF!</definedName>
    <definedName name="Z_6D7310FB_62A0_443C_A3B2_71319F85A18E_.wvu.PrintTitles" localSheetId="0" hidden="1">Naslov!#REF!</definedName>
    <definedName name="Z_CC279D72_4572_4E61_A564_CE2D8B13EC5C_.wvu.PrintTitles" localSheetId="1" hidden="1">'1.Projektna dokumentacija'!#REF!</definedName>
    <definedName name="Z_CC279D72_4572_4E61_A564_CE2D8B13EC5C_.wvu.PrintTitles" localSheetId="2" hidden="1">'2.Vodovodi'!#REF!</definedName>
    <definedName name="Z_CC279D72_4572_4E61_A564_CE2D8B13EC5C_.wvu.PrintTitles" localSheetId="4" hidden="1">'4. CS Građevinski radovi'!#REF!</definedName>
    <definedName name="Z_CC279D72_4572_4E61_A564_CE2D8B13EC5C_.wvu.PrintTitles" localSheetId="5" hidden="1">'5. CS  Strojarski radovi'!#REF!</definedName>
    <definedName name="Z_CC279D72_4572_4E61_A564_CE2D8B13EC5C_.wvu.PrintTitles" localSheetId="6" hidden="1">'6. CS Elektrotehnički radovi'!#REF!</definedName>
    <definedName name="Z_CC279D72_4572_4E61_A564_CE2D8B13EC5C_.wvu.PrintTitles" localSheetId="7" hidden="1">'7. REKAPITULACIJA'!#REF!</definedName>
    <definedName name="Z_CC279D72_4572_4E61_A564_CE2D8B13EC5C_.wvu.PrintTitles" localSheetId="0" hidden="1">Naslov!#REF!</definedName>
  </definedNames>
  <calcPr calcId="145621"/>
  <customWorkbookViews>
    <customWorkbookView name="ppp" guid="{CC279D72-4572-4E61-A564-CE2D8B13EC5C}" maximized="1" windowWidth="1676" windowHeight="908" activeSheetId="1"/>
    <customWorkbookView name="ppo" guid="{6D7310FB-62A0-443C-A3B2-71319F85A18E}" includeHiddenRowCol="0" maximized="1" windowWidth="1676" windowHeight="908" activeSheetId="1"/>
  </customWorkbookViews>
</workbook>
</file>

<file path=xl/calcChain.xml><?xml version="1.0" encoding="utf-8"?>
<calcChain xmlns="http://schemas.openxmlformats.org/spreadsheetml/2006/main">
  <c r="F65" i="16" l="1"/>
  <c r="F57" i="16"/>
  <c r="F46" i="16"/>
  <c r="F39" i="16"/>
  <c r="F19" i="16"/>
  <c r="F9" i="16"/>
  <c r="F9" i="17" l="1"/>
  <c r="E12" i="21" l="1"/>
  <c r="E7" i="21"/>
  <c r="E7" i="20"/>
  <c r="F40" i="17"/>
  <c r="F32" i="17"/>
  <c r="F26" i="17"/>
  <c r="F18" i="17"/>
  <c r="F122" i="20"/>
  <c r="F102" i="20"/>
  <c r="F64" i="20"/>
  <c r="F9" i="20"/>
  <c r="F15" i="20"/>
  <c r="E7" i="17" l="1"/>
  <c r="E9" i="21" s="1"/>
  <c r="F503" i="19"/>
  <c r="F423" i="19"/>
  <c r="F349" i="19"/>
  <c r="F269" i="19"/>
  <c r="F42" i="19"/>
  <c r="F176" i="19"/>
  <c r="F81" i="18"/>
  <c r="F75" i="18"/>
  <c r="F67" i="18"/>
  <c r="F64" i="18"/>
  <c r="F61" i="18"/>
  <c r="F55" i="18"/>
  <c r="F40" i="18"/>
  <c r="F33" i="18"/>
  <c r="F23" i="18"/>
  <c r="F16" i="18"/>
  <c r="F9" i="18"/>
  <c r="E7" i="19" l="1"/>
  <c r="E11" i="21" s="1"/>
  <c r="E7" i="1" l="1"/>
  <c r="F90" i="18"/>
  <c r="E7" i="18"/>
  <c r="E10" i="21"/>
  <c r="F177" i="16"/>
  <c r="E7" i="16"/>
  <c r="E8" i="21"/>
  <c r="E14" i="21"/>
</calcChain>
</file>

<file path=xl/sharedStrings.xml><?xml version="1.0" encoding="utf-8"?>
<sst xmlns="http://schemas.openxmlformats.org/spreadsheetml/2006/main" count="1532" uniqueCount="1058">
  <si>
    <t>Količina</t>
  </si>
  <si>
    <t>Zemljani radovi</t>
  </si>
  <si>
    <t>kom</t>
  </si>
  <si>
    <t>Zidarski radovi</t>
  </si>
  <si>
    <t>kg</t>
  </si>
  <si>
    <t>m</t>
  </si>
  <si>
    <t>R. br.</t>
  </si>
  <si>
    <t>Opis</t>
  </si>
  <si>
    <t>Ukupno</t>
  </si>
  <si>
    <t>kpl</t>
  </si>
  <si>
    <t>m3</t>
  </si>
  <si>
    <t>m2</t>
  </si>
  <si>
    <t>Betonski i armiranobetonski radovi</t>
  </si>
  <si>
    <t>1.1.</t>
  </si>
  <si>
    <r>
      <t xml:space="preserve">Dobava i ugradba ploče kojom će se označiti gradilište. Ploča mora sadržavati podatke u skladu s člankom 134. stavak 4. Zakona o gradnji (NN 153/2013), tj. obavezno sadrži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i datum prijave početka građenja. Također na ploči će se nalaziti i sve potrebno prema mjerama vidljivosti sadržanim u Uputama za korisnike sredstava - Inforimarnje i vidljivost.                                                                                                            </t>
    </r>
    <r>
      <rPr>
        <b/>
        <sz val="9"/>
        <rFont val="Arial"/>
        <family val="2"/>
        <charset val="238"/>
      </rPr>
      <t>Obračun po komadu ugrađene ploče.</t>
    </r>
  </si>
  <si>
    <t>VODOVOD</t>
  </si>
  <si>
    <t>TELEKOMUNIKACIJSKI KABEL</t>
  </si>
  <si>
    <t>ELEKTROENERGETSKI KABEL</t>
  </si>
  <si>
    <r>
      <t>m</t>
    </r>
    <r>
      <rPr>
        <sz val="12"/>
        <rFont val="Calibri"/>
        <family val="2"/>
        <charset val="238"/>
      </rPr>
      <t>'</t>
    </r>
  </si>
  <si>
    <t>m'</t>
  </si>
  <si>
    <t>Završni radovi i ostalo</t>
  </si>
  <si>
    <t>Jed. cijena</t>
  </si>
  <si>
    <t>Jed. mjere</t>
  </si>
  <si>
    <t>1.3.</t>
  </si>
  <si>
    <t>Pripremni radovi</t>
  </si>
  <si>
    <t xml:space="preserve">PROJEKTNA DOKUMENTACIJA </t>
  </si>
  <si>
    <r>
      <t xml:space="preserve">Suglasnost projektanta Glavnog projekta na Izvedbeni projekt.                                                                                                                            </t>
    </r>
    <r>
      <rPr>
        <b/>
        <sz val="9"/>
        <rFont val="Arial"/>
        <family val="2"/>
        <charset val="238"/>
      </rPr>
      <t>Obračun po kompletu dokumentacije.</t>
    </r>
  </si>
  <si>
    <t>komplet</t>
  </si>
  <si>
    <r>
      <t xml:space="preserve">Projekt zaštite od buke s gradilišta.                                                                                       </t>
    </r>
    <r>
      <rPr>
        <b/>
        <sz val="9"/>
        <rFont val="Arial"/>
        <family val="2"/>
        <charset val="238"/>
      </rPr>
      <t>Obračun po kompletu dokumentacije.</t>
    </r>
  </si>
  <si>
    <r>
      <t xml:space="preserve">Geodetsko iskolčenje trase svih objekata i cjevovoda. Rad obuhvaća sve radove na obilježavanju i lociranju trase planiranih radova s upisivanjem oznaka i osiguranja te izradu </t>
    </r>
    <r>
      <rPr>
        <i/>
        <sz val="9"/>
        <rFont val="Arial"/>
        <family val="2"/>
        <charset val="238"/>
      </rPr>
      <t>Elaborata iskolčenja</t>
    </r>
    <r>
      <rPr>
        <sz val="9"/>
        <rFont val="Arial"/>
        <family val="2"/>
        <charset val="238"/>
      </rPr>
      <t>. Radovi po ovoj stavci moraju biti obavljeni od strane ovlaštenog inženjera geodezije.</t>
    </r>
  </si>
  <si>
    <t>1.5.</t>
  </si>
  <si>
    <t xml:space="preserve">Φ 80 mm  </t>
  </si>
  <si>
    <t xml:space="preserve">Φ 100 mm  </t>
  </si>
  <si>
    <t xml:space="preserve">Φ 150 mm  </t>
  </si>
  <si>
    <t>N DN 80</t>
  </si>
  <si>
    <t xml:space="preserve">poklopac nosivosti D400, četvrtastog otvora dimenzije 600 x 600 mm </t>
  </si>
  <si>
    <r>
      <t xml:space="preserve">vodoopskrbni cjevovodi                                                                                                           </t>
    </r>
    <r>
      <rPr>
        <b/>
        <i/>
        <sz val="9"/>
        <rFont val="Arial"/>
        <family val="2"/>
        <charset val="238"/>
      </rPr>
      <t>Obračun po m' trase.</t>
    </r>
  </si>
  <si>
    <r>
      <t xml:space="preserve">vodoopskrbni cjevovodi                                                                                                           </t>
    </r>
    <r>
      <rPr>
        <b/>
        <i/>
        <sz val="9"/>
        <rFont val="Arial"/>
        <family val="2"/>
        <charset val="238"/>
      </rPr>
      <t>Obračun po m' snimljenog cjevovoda s pripadnim građevinama.</t>
    </r>
  </si>
  <si>
    <t>mostić za pješake širine 1,20m</t>
  </si>
  <si>
    <t>mostić za osobno vozilo širine 2,50m</t>
  </si>
  <si>
    <r>
      <t xml:space="preserve">Nabava, doprema potrebnog materijala i izrada pješačkih prijelaza i prijelaza za osobna vozila preko prethodno iskopanih rovova na trasi predmetnoga cjevovoda u blizini pješačkih staza i prometnica.                                                                                                          </t>
    </r>
    <r>
      <rPr>
        <b/>
        <sz val="9"/>
        <rFont val="Arial"/>
        <family val="2"/>
        <charset val="238"/>
      </rPr>
      <t>Obračun prema kom izvedenog prijelaza.</t>
    </r>
  </si>
  <si>
    <r>
      <t xml:space="preserve">Planiranje dna rova kanala s točnošću+/-2cm, a prema poprečnim i uzdužnim profilima i situacijama, sve uključivo sa planiranjem na mjestima okana. Sve neravnine sasjeći, odnosno odgovarajuće popuniti.                                                                                                    </t>
    </r>
    <r>
      <rPr>
        <b/>
        <sz val="9"/>
        <rFont val="Arial"/>
        <family val="2"/>
        <charset val="238"/>
      </rPr>
      <t>Obračun po m2.</t>
    </r>
  </si>
  <si>
    <r>
      <t xml:space="preserve">Demontaža postojećih ograda i po završetku radova montaža istih, tj. u slučaju oštećenja postojećih, dobava i doprema materijala, te izrada i montaža novih ograda sukladno ranije porušenim ili oštećenim.                                                                                                      Stvarnu količinu utvrdit će se prilikom izvedbe uz suglasnost Inženjera. Količina u troškovniku je pretpostavljena i ako se pokaže da nema potrebe neće se priznati.                                                                                                             </t>
    </r>
    <r>
      <rPr>
        <b/>
        <sz val="9"/>
        <rFont val="Arial"/>
        <family val="2"/>
        <charset val="238"/>
      </rPr>
      <t>Obračun po m demontirane i ponovno montirane ograde.</t>
    </r>
  </si>
  <si>
    <r>
      <t xml:space="preserve">Izrada Projekta izvedenog stanja koji u sebi sadržava elemente geodetskog snimka za katastar. U ovoj stavci koristiti elemente geodetskog snimka te ga uklopiti u projekt izvedenog stanja. Projekt izvedenog stanja mora obuhvatiti sve izmjene i dopune na građevini koje su se dogodile tijekom gradnje u odnosu na Glavni i Izvedbeni projekt, zatim situacijski plan trase kolektora i objekata u MJ 1:1000 (ili prikladno mjerilo katastra), zatim sve izvedene trase cjevovoda u vidu uzdužnih profila (kote nivelete i terena, dna rova, položaj i dubina cijevi te okana te položaj i skicu lomnih  točaka cjevovoda), poprečnih presjeka, izvedbenih detalja i radioničkih nacrta sa svim objektima na mreži uz opis svih parametara i funkcije izvedenih vodova prema Glavnom i Izvedbenom projektu. Projekt izvedenog stanja mora se kompletno napraviti u tri (3) zasebna uvezana tiskana primjerka i u digitalnoj kopiji.
</t>
    </r>
    <r>
      <rPr>
        <b/>
        <sz val="9"/>
        <rFont val="Arial"/>
        <family val="2"/>
        <charset val="238"/>
      </rPr>
      <t>Obračun po kompletu izrađenog i predanog projekta.</t>
    </r>
  </si>
  <si>
    <r>
      <t xml:space="preserve">Lociranje i označavanje točne pozicije postojećih podzemnih instalacija (HEP, TK kablovi, vodovod, kanalizacija, i sl.)
Na temelju podataka odgovornih osoba nadležnih službi, odnosno, tvrtki i podataka dobivenih probnim iskopima, radove izvoditi uz prisustvo predstavnika nadležnih poduzeća.
Tijekom izvođenja radova osobitu pažnju posvetiti postojećim instalacijama da ne dođe do oštećenja istih.
</t>
    </r>
    <r>
      <rPr>
        <b/>
        <sz val="9"/>
        <rFont val="Arial"/>
        <family val="2"/>
        <charset val="238"/>
      </rPr>
      <t>Obračun po kompletu.</t>
    </r>
  </si>
  <si>
    <r>
      <t xml:space="preserve">Probni iskop (iskop i zatrpavanje materijala V i VI kategorije dim. 0,4 x 1,0 x 1,2 m) za pronalaženje postojećih instalacija na površini zahvata. Iskope napraviti u cijeloj širini predviđenog zahvata do dubine očekivanog položaja postojećih instalacija. Iskope obaviti većim dijelom ručno uz sve mjere opreza. Točan broj iskopa utvrđuje se prema stvarno izvršenim radovima ovjerenim od strane Inženjera.                                                                     </t>
    </r>
    <r>
      <rPr>
        <b/>
        <sz val="9"/>
        <rFont val="Arial"/>
        <family val="2"/>
        <charset val="238"/>
      </rPr>
      <t>Obračun po komadu probnog iskopa.</t>
    </r>
  </si>
  <si>
    <r>
      <t xml:space="preserve">Čišćenje terena na trasi tlačnih cjevovoda u granicama gradilišta.Stavka se odnosi na raščišćavanje raslinja i uklanjanje kamenih nabačaja kako bi se moglo pristupiti iskopu rova.                                                                                                                                             </t>
    </r>
    <r>
      <rPr>
        <b/>
        <sz val="9"/>
        <rFont val="Arial"/>
        <family val="2"/>
        <charset val="238"/>
      </rPr>
      <t>Obračun po m cjevovoda očišćenog terena.</t>
    </r>
  </si>
  <si>
    <r>
      <t xml:space="preserve">Nabava , doprema potrebnog materijala i izrada dvostrane zaštitne ograde na trasi predmetnih cjevovoda. Ograda se postavlja na rub radnog pojasa ,tako da ne ometa radove. Zaštitna ograda višekratno se koristi i premješta duž rova prema napredovanju radova.                                                                                                                                       </t>
    </r>
    <r>
      <rPr>
        <b/>
        <sz val="9"/>
        <rFont val="Arial"/>
        <family val="2"/>
        <charset val="238"/>
      </rPr>
      <t>Obračun po m ograđenog cjevovoda.</t>
    </r>
  </si>
  <si>
    <r>
      <t>Dvostrano strojno rezanje, razbijanje i raskopavanje postojećeg asfaltnog kolnika županijskih cesta minimalne širine 1.50 m i u debljini asfaltnog zastora. Uključeni svi radovi s utovarom u kamion i odvozom na građevinsku deponiju do 30km udaljenosti.</t>
    </r>
    <r>
      <rPr>
        <b/>
        <sz val="9"/>
        <rFont val="Arial"/>
        <family val="2"/>
        <charset val="238"/>
      </rPr>
      <t xml:space="preserve">                                                                                 Obračun po m² skinutog asfaltnog kolnika.                                                                    </t>
    </r>
  </si>
  <si>
    <r>
      <t>Dvostrano strojno rezanje, razbijanje i raskopavanje postojećeg asfaltnog kolnika državnih cesta, širina zasjecanja mora biti za 10 cm šira sa svake strane od širine rova i u debljini asfaltnog zastora. Uključeni svi radovi s utovarom u kamion i odvozom na građevinsku deponiju do 30km udaljenosti.</t>
    </r>
    <r>
      <rPr>
        <b/>
        <sz val="9"/>
        <rFont val="Arial"/>
        <family val="2"/>
        <charset val="238"/>
      </rPr>
      <t xml:space="preserve">                                                                                             Obračun po m² skinutog asfaltnog kolnika.                                                                    </t>
    </r>
  </si>
  <si>
    <t>Asfalterski radovi</t>
  </si>
  <si>
    <r>
      <t xml:space="preserve">Frezanje postojećeg zastora županijske ceste u čitavoj širini kolnika nakon zatrpavanja i nabijanja rova cjevovoda.                                                                                                       </t>
    </r>
    <r>
      <rPr>
        <b/>
        <sz val="9"/>
        <rFont val="Arial"/>
        <family val="2"/>
        <charset val="238"/>
      </rPr>
      <t>Obračun po m2 ugrađenog materijala.</t>
    </r>
  </si>
  <si>
    <r>
      <t xml:space="preserve">Ugradnja gornjeg nosivog sloja asfaltne državne ceste od nosivog sloja asfalta AC22 base 50/70 AG6 M2-E (BNS22) minimalne debljine 8 cm u uvaljanom stanju.           </t>
    </r>
    <r>
      <rPr>
        <b/>
        <sz val="9"/>
        <rFont val="Arial"/>
        <family val="2"/>
        <charset val="238"/>
      </rPr>
      <t>Obračun po m2 ugrađenog materijala.</t>
    </r>
  </si>
  <si>
    <r>
      <t xml:space="preserve">Ugradnja habajućeg sloja asfaltne državne ceste od habajućeg sloja asfalta eruptivac AC 11 surf 50/70 AG1 M2-E minimalne debljine 4 cm.                                                              </t>
    </r>
    <r>
      <rPr>
        <b/>
        <sz val="9"/>
        <rFont val="Arial"/>
        <family val="2"/>
        <charset val="238"/>
      </rPr>
      <t>Obračun po m2 ugrađenog materijala.</t>
    </r>
  </si>
  <si>
    <r>
      <t xml:space="preserve">Ugradnja asfalta županijske ceste od BNHS 16 debljine 6 cm u čitavoj širini kolnika.   </t>
    </r>
    <r>
      <rPr>
        <b/>
        <sz val="9"/>
        <rFont val="Arial"/>
        <family val="2"/>
        <charset val="238"/>
      </rPr>
      <t>Obračun po m2 ugrađenog materijala.</t>
    </r>
  </si>
  <si>
    <t>Nabava, dobava i ugradnja bubrive trake sa odgodom bubrenja na spoju donje ploče i zidova, te zidova i gornje ploče.</t>
  </si>
  <si>
    <t xml:space="preserve">Φ 125 mm  </t>
  </si>
  <si>
    <t xml:space="preserve">Φ 200 mm  </t>
  </si>
  <si>
    <t xml:space="preserve">Φ 250 mm  </t>
  </si>
  <si>
    <t>EV ZASUN DN 80</t>
  </si>
  <si>
    <t>EV ZASUN DN 100</t>
  </si>
  <si>
    <t>EU DN 100</t>
  </si>
  <si>
    <t>N DN 100</t>
  </si>
  <si>
    <r>
      <t xml:space="preserve">Dobava i montaža podzemnog hidranta prema DIN 3221. Dubinu ugradnje prilagoditi dubini cjevovoda i okolnom terenu. Nastavni fazonski komadi obračunati u za to predviđenoj stavci. U cijeni obuhvaćen potreban spojni i brtveni materijal, antikorozivna zaštita, dvostruki premaz uljenom lak bojom, te svi zemljani radovi.
U zoni djelovanja plime koristiti nehrđajuće vijke I podloške.                                                </t>
    </r>
    <r>
      <rPr>
        <b/>
        <sz val="9"/>
        <rFont val="Arial"/>
        <family val="2"/>
        <charset val="238"/>
      </rPr>
      <t>Obračun po komadu montiranog hidranta DN 80.</t>
    </r>
    <r>
      <rPr>
        <sz val="9"/>
        <rFont val="Arial"/>
        <family val="2"/>
        <charset val="238"/>
      </rPr>
      <t xml:space="preserve">
</t>
    </r>
  </si>
  <si>
    <t>1.2.</t>
  </si>
  <si>
    <t>1.4.</t>
  </si>
  <si>
    <t>1.6.</t>
  </si>
  <si>
    <t>1.7.</t>
  </si>
  <si>
    <t>2.1.</t>
  </si>
  <si>
    <t>2.2.</t>
  </si>
  <si>
    <t>2.3.</t>
  </si>
  <si>
    <t>2.4.</t>
  </si>
  <si>
    <t>2.5.</t>
  </si>
  <si>
    <t>2.6.</t>
  </si>
  <si>
    <t>2.7.</t>
  </si>
  <si>
    <t>1.8.</t>
  </si>
  <si>
    <t>2.1.1.</t>
  </si>
  <si>
    <t>2.1.2.</t>
  </si>
  <si>
    <t>2.1.4.</t>
  </si>
  <si>
    <t>2.1.5.</t>
  </si>
  <si>
    <t>2.1.6.</t>
  </si>
  <si>
    <t>2.2.1.</t>
  </si>
  <si>
    <t>2.2.2.</t>
  </si>
  <si>
    <t>2.2.3.</t>
  </si>
  <si>
    <t>2.2.4.</t>
  </si>
  <si>
    <t>2.2.5.</t>
  </si>
  <si>
    <t>2.2.6.</t>
  </si>
  <si>
    <t>2.3.1.</t>
  </si>
  <si>
    <t>2.3.2.</t>
  </si>
  <si>
    <t>2.3.3.</t>
  </si>
  <si>
    <t>2.3.4.</t>
  </si>
  <si>
    <t>2.3.5.</t>
  </si>
  <si>
    <t>2.4.1.</t>
  </si>
  <si>
    <t>2.4.2.</t>
  </si>
  <si>
    <t>2.4.3.</t>
  </si>
  <si>
    <t>2.4.4.</t>
  </si>
  <si>
    <t>2.5.1.</t>
  </si>
  <si>
    <t>2.5.2.</t>
  </si>
  <si>
    <t>2.5.3.</t>
  </si>
  <si>
    <t>2.5.4.</t>
  </si>
  <si>
    <t>2.6.1.</t>
  </si>
  <si>
    <t>2.6.2.</t>
  </si>
  <si>
    <t>2.6.3.</t>
  </si>
  <si>
    <t>2.7.1.</t>
  </si>
  <si>
    <t xml:space="preserve">Uređenje gradilišta. Stavka obuhvaća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korištenje privremenih deponija, priključaka vode i struje i sl.                                                                                                                </t>
  </si>
  <si>
    <t>2.1.3.</t>
  </si>
  <si>
    <t>2.1.6.1.</t>
  </si>
  <si>
    <t>2.1.6.2.</t>
  </si>
  <si>
    <t>2.2.7.</t>
  </si>
  <si>
    <t>2.2.8.</t>
  </si>
  <si>
    <t>2.2.9.</t>
  </si>
  <si>
    <t>2.2.10.</t>
  </si>
  <si>
    <t>2.2.11.</t>
  </si>
  <si>
    <t>2.2.13.</t>
  </si>
  <si>
    <t>2.2.14.</t>
  </si>
  <si>
    <t>2.2.16.</t>
  </si>
  <si>
    <t>2.4.5.</t>
  </si>
  <si>
    <t>2.4.6.</t>
  </si>
  <si>
    <t>2.5.1.1.</t>
  </si>
  <si>
    <t>2.5.2.1.</t>
  </si>
  <si>
    <t>2.6.1.2.</t>
  </si>
  <si>
    <t>2.6.1.3.</t>
  </si>
  <si>
    <t>2.6.1.4.</t>
  </si>
  <si>
    <t>2.6.1.5.</t>
  </si>
  <si>
    <t>2.6.1.6.</t>
  </si>
  <si>
    <t>2.6.1.7.</t>
  </si>
  <si>
    <t>2.6.2.1.</t>
  </si>
  <si>
    <t>2.6.2.2.</t>
  </si>
  <si>
    <t>2.6.2.3.</t>
  </si>
  <si>
    <t>2.6.2.4.</t>
  </si>
  <si>
    <t>2.6.2.5.</t>
  </si>
  <si>
    <t>2.6.2.6.</t>
  </si>
  <si>
    <t>2.6.2.7.</t>
  </si>
  <si>
    <t>2.6.2.8.</t>
  </si>
  <si>
    <t>2.6.4.</t>
  </si>
  <si>
    <t>2.6.5.</t>
  </si>
  <si>
    <t>2.6.6.</t>
  </si>
  <si>
    <t>2.6.8.</t>
  </si>
  <si>
    <t>2.6.9.</t>
  </si>
  <si>
    <t>2.6.10.</t>
  </si>
  <si>
    <t>2.6.11.</t>
  </si>
  <si>
    <t>2.7.1.1.</t>
  </si>
  <si>
    <t>2.7.1.2.</t>
  </si>
  <si>
    <t>2.7.1.3.</t>
  </si>
  <si>
    <t>2.7.2.</t>
  </si>
  <si>
    <t>2.7.2.1.</t>
  </si>
  <si>
    <t>2.7.2.2.</t>
  </si>
  <si>
    <t>2.7.2.3.</t>
  </si>
  <si>
    <t>2.7.3.</t>
  </si>
  <si>
    <t>2.7.4.</t>
  </si>
  <si>
    <t>2.7.5.</t>
  </si>
  <si>
    <r>
      <t xml:space="preserve">Privremena regulacija prometa, postavljanje prometnih znakova i signalizacije za vrijeme izvođenja radova u blizini prometnica, pješačkih i biciklističkih staza. Stavkom je obuhvaćeno i uklanjanje znakova po završetku radova. U cijenu također uključiti izradu elaborata regulacije prometa, ishođenje potrebnih suglasnosti i dozvola od nadležnih institucija. 
</t>
    </r>
    <r>
      <rPr>
        <b/>
        <sz val="9"/>
        <rFont val="Arial"/>
        <family val="2"/>
        <charset val="238"/>
      </rPr>
      <t>Obračun po kompletu.</t>
    </r>
  </si>
  <si>
    <t>PODLOŽNA PLOČICA ZA CESTOVNU KAPU</t>
  </si>
  <si>
    <t>2.7.6.</t>
  </si>
  <si>
    <r>
      <t xml:space="preserve">Priprema za prespajanje projektiranog cjevovoda na postojeći, te konačno prespajanje. Sastoji se od otkopavanja i oslobađanja postojeće cijevi (fazonskog komada). Vodovodni materijal i montaža prespojnog čvora uključeno je u drugim stavkama ovog troškovnika. Radovi se izvode po odobrenju i u koordinaciji s lokalnim komunalnim poduzećem, zbog eventualnog prekida u vodoopskrbi, te potrebnih manipulacija i ispuštanja vode iz cijevi. </t>
    </r>
    <r>
      <rPr>
        <b/>
        <sz val="9"/>
        <rFont val="Arial"/>
        <family val="2"/>
        <charset val="238"/>
      </rPr>
      <t>Obračun po komadu izvedenog spoja.</t>
    </r>
  </si>
  <si>
    <r>
      <t xml:space="preserve">Izrada Izvedbenih projekata za sve radove obuhvaćene ovim troškovnikom, a sve u skladu s glavnim projektima i pripadajućim potvrdama glavnih projekata te sukladno odabranoj tehnologiji izvođenja radova Izvođača i odabranoj elektrostrojarskoj opremi. Izvedbeni projekti moraju biti u svemu izrađeni sukladno važećem Zakonu. Također, ukoliko je izvedbeni projekt izrađen od tvrtke registrirane izvan Republike Hrvatske, izvedbeni projekti moraju biti nostrificirani.                                                                                                                                                                                                                                                                                                           Cijena stavke uključuje sve potrebne terenske i uredske radove za izradu projekta. Izvedbeni projekt izraditi u po šest tiskanih primjeraka i dva primjerka na digitalnom mediju te predati Naručitelju. Projekti će biti izrađeni na hrvatskom jeziku.
</t>
    </r>
    <r>
      <rPr>
        <b/>
        <sz val="9"/>
        <rFont val="Arial"/>
        <family val="2"/>
        <charset val="238"/>
      </rPr>
      <t>Obračun po kompletu dokumentacije.</t>
    </r>
  </si>
  <si>
    <t xml:space="preserve">Geodetsko snimanje izvedenog stanja vodoopskrbnih cjevovoda i objekata s izradom geodetskog elaborata po ovlaštenoj osobi, uključujući ovjeru katastra, sve u skladu sa pripadnim Zakonima i propisima, te provedbom u katastru instalacija.                                                                                               </t>
  </si>
  <si>
    <r>
      <t xml:space="preserve">Strojni iskop rova u tlu V i VI kategorije za polaganje cijevi. Iskop se vrši strojno pomoću odgovarajuće mehanizacije. Dubina i širina iskopa prema uzdužnom presjeku i karakterističnim poprečnim presjecima kanala. Stranice iskopa zasijecati u nagibu prema karakterističnom poprečnom presjeku. Sva proširenja i produbljenja koja nastanu uslijed neravnomjernosti iskopa neće se priznati pri obračunu već moraju biti uračunati u jediničnu cijenu iskopa. Širi iskop od onog predviđenog projektom neće se priznavati bez prethodnog odobrenja Inženjera. Stvarni omjer pojedinih kategorija i obračun radova treba utvrditi na licu mjesta i uz prisustvo i suglasnost Inženjera upisom u građevinski dnevnik.                                                                    
U jediničnu cijenu uključeni su svi radovi kao: utovar, potreban prijevoz, odlaganje unutar gradilišta, korištenje potrebne mehanizacije, dodatno proširenje rova potrebno za oplaćivanje i razupiranje bočnih stranica kao i sve potrebne radove i opremu za eventualni rad pod utjecajem mora i evakuaciju vode iz rova tijekom izvođenja radova.                                                                                         </t>
    </r>
    <r>
      <rPr>
        <b/>
        <sz val="9"/>
        <rFont val="Arial"/>
        <family val="2"/>
        <charset val="238"/>
      </rPr>
      <t>Obračun po m3 iskopanog materijala u sraslom stanju.</t>
    </r>
  </si>
  <si>
    <r>
      <t xml:space="preserve">Iskop proširenja rova u tlu V i VI kategorije za AB zasusnke komore. Iskop se vrši strojno pomoću odgovarajuće mehanizacije. Dubina i širina iskopa prema uzdužnom presjeku i karakterističnim poprečnim presjecima kanala. Stranice iskopa zasijecati u nagibu prema karakterističnom poprečnom presjeku. Širi iskop od onog predviđenog projektom neće se priznavati bez prethodnog odobrenja Inženjera. Stvarni omjer pojedinih kategorija i obračun radova treba utvrditi na licu mjesta i uz prisustvo i suglasnost  Inženjera upisom u građevinski dnevnik.                                                                                                                             U jediničnu cijenu uključeni su svi radovi kao: utovar, potreban prijevoz i odlaganje unutar gradilišta, korištenje potrebne mehanizacije, dodatno proširenje rova potrebno za oplaćivanje i razupiranje bočnih stranica kao i sve potrebne radove pod utjecajem mora.                                                                                                                 </t>
    </r>
    <r>
      <rPr>
        <b/>
        <sz val="9"/>
        <rFont val="Arial"/>
        <family val="2"/>
        <charset val="238"/>
      </rPr>
      <t>Obračun po m ³ iskopanog materijala u sraslom stanju.</t>
    </r>
  </si>
  <si>
    <r>
      <t xml:space="preserve">Ručni iskop u tlu V i VI kategorije prema prethodnom odobrenju nadzornog inženjera na mjestima gdje strojni iskop nije moguć (kao npr. križanje s drugim instalacijama).
U jediničnu cijenu uključeni su svi radovi kao: utovar, potreban prijevoz, odlaganje unutar gradilišta, korištenje potrebne mehanizacije, dodatno proširenje rova potrebno za oplaćivanje i razupiranje bočnih stranica kao i sve potrebne radove pod utjecajem mora.                            </t>
    </r>
    <r>
      <rPr>
        <b/>
        <sz val="9"/>
        <rFont val="Arial"/>
        <family val="2"/>
        <charset val="238"/>
      </rPr>
      <t>Obračun po m ³ iskopanog materijala u sraslom stanju.</t>
    </r>
  </si>
  <si>
    <r>
      <t xml:space="preserve">Utovar, odvoz, istovar, te uređenje i poravnanje istovarenog iskopanaog materijala na privremenu deponiju. Pretpostavlja se da će se trebat izvoziti cjelokupni materijal iz iskopa sa svih dionica. Odvoz materijala na deponiju potrebno je izvoditi paralelno sa iskopima. Za obračun radova koristiti idealan presjek kao u stavkama iskopa. U stavci je uključeno čišćenje površina na koje je odlagan materijal i njihovo potpuno dovođenje u prvobitno stanje. Jedinična cijena stavke uključuje sav potreban materijal, pomoćnasredstva, transporte i troškove deponiranja. Udaljenost deponije cca. 30 km.
Lokaciju deponije određuje Izvođač te snosi sve vezane troškove.                                                                                    </t>
    </r>
    <r>
      <rPr>
        <b/>
        <sz val="9"/>
        <rFont val="Arial"/>
        <family val="2"/>
        <charset val="238"/>
      </rPr>
      <t xml:space="preserve">Obračun po m3 odvezenog i deponiranog materijala u sraslom stanju. </t>
    </r>
  </si>
  <si>
    <r>
      <t xml:space="preserve">Nabava, dobava i ugradba materijala za izradu posteljice ispod cijevi i obloge cijevi od zrnatog kamenog materijala granulacije Φ 0-8 mm, 30 cm iznad tjemena vodoopskrbnog cjevovoda (sve prema normalnim poprečnim presjecima i Tehničkoj specifikaciji). Ugradba se obavlja strojnim nasipavanjem i zbijanjem lakim strojnim nabijačima (min. Ms≥40 MN/m2). Rad obuhvaća dobavu, dopremu, razvoz, ubacivanje i razastiranje pijeska s potrebnim podbijanjem ispod cijevi i nabijanjem u slojevima iznad cijevi. Stavka obuhvaća i potreban rad na formiranju ležišta cijevi. Kut ugradnje cijevi je 2α= 180°, što znači da je oblogu do polovice cijevi potrebno dobro podbiti kao i nabiti u slojevima iznad cijevi.
U jediničnu cijenu uključiti sav dodatan rad i materijal.
</t>
    </r>
    <r>
      <rPr>
        <b/>
        <sz val="9"/>
        <rFont val="Arial"/>
        <family val="2"/>
        <charset val="238"/>
      </rPr>
      <t>Obračun po m3 ugrađenog materijala.</t>
    </r>
  </si>
  <si>
    <r>
      <t>Dvostrano strojno rezanje, razbijanje i raskopavanje postojećeg asfaltnog kolnika nerazvrstanih cesta ili betonskog zastora platoa u cijeloj širini kolnika ako se radi o cesti širine do 4 m, a ukoliko se radi o cesti širine veće od 4 m onda samo jedan kolnički trak, debljina skidanja asfaltnog zastora 10 cm. Uključeni svi radovi s utovarom u kamion i odvozom na građevinsku deponiju do 30km udaljenosti.</t>
    </r>
    <r>
      <rPr>
        <b/>
        <sz val="9"/>
        <rFont val="Arial"/>
        <family val="2"/>
        <charset val="238"/>
      </rPr>
      <t xml:space="preserve">                                                                                
Obračun po m² skinutog asfaltnog kolnika.                                                                    </t>
    </r>
  </si>
  <si>
    <r>
      <t xml:space="preserve">Ugradnja asfalta za nerazvrstne ceste od BNHS 16 debljine 6 cm u čitavoj širini kolnika ako se radi o kolniku ukupne širine do 4m, a ako se radi o kolniku širine veće od 4 m onda se obnavlja samo jedan kolnički trak.
</t>
    </r>
    <r>
      <rPr>
        <b/>
        <sz val="9"/>
        <rFont val="Arial"/>
        <family val="2"/>
        <charset val="238"/>
      </rPr>
      <t>Obračun po m2 ugrađenog materijala.</t>
    </r>
  </si>
  <si>
    <r>
      <t>Strojno zatrpavanje rova materijalom iz iskopa do max. veličine zrna 12cm, nakon polaganja i montaže cijevi i izvedbe obloge od pijeska, odnosno nakon izgradnje hidrotehničkih građevina, te nakon ispitivanja cjevovoda i spojeva. Zatrpavanje se obavlja u slojevima od 30 cm do nivoa okolnog terena  uz nabijanje lakim strojnim nabijačima do potrebne zbijenosti  (min. Ms≥40 MN/m2). Ovo  zatrpavanje predviđa se kod polaganja cjevovoda izvan prometnice i bankine.</t>
    </r>
    <r>
      <rPr>
        <b/>
        <sz val="9"/>
        <rFont val="Arial"/>
        <family val="2"/>
        <charset val="238"/>
      </rPr>
      <t xml:space="preserve">                                                                                                                                                            Obračun po m3 ugrađenog materijala.</t>
    </r>
  </si>
  <si>
    <r>
      <t xml:space="preserve">Strojno zatrpavanje rova zamjenskim šljunčanim ili kamenim materijalom u pojasu državne ceste. Predviđena granulacija zamjenskog materijala (0-32 mm).
Ovo zatrpavanje predviđa se kod svih cjevovoda ispod postojećih nerazvrstanih cesta. Zatrpavanje se obavlja u slojevima od 30 cm do kote posteljice ceste. Zatrpavanje uz nabijanje lakim strojnim nabijačima (Ms ≥ 40 MN/m²). 
U jediničnu cijenu uključiti sav rad i materijal.
</t>
    </r>
    <r>
      <rPr>
        <b/>
        <sz val="9"/>
        <rFont val="Arial"/>
        <family val="2"/>
        <charset val="238"/>
      </rPr>
      <t>Obračun po m3 ugrađenog materijala.</t>
    </r>
  </si>
  <si>
    <r>
      <t xml:space="preserve">Strojni utovar viška materijala u vozilo, odvoz na deponiju udaljenu 30 km, istovar i razastiranje na deponij s grubim planiranjem.                                                                                                                </t>
    </r>
    <r>
      <rPr>
        <b/>
        <sz val="9"/>
        <rFont val="Arial"/>
        <family val="2"/>
        <charset val="238"/>
      </rPr>
      <t>Obračun po m3 odveženog i deponiranog materijala.</t>
    </r>
  </si>
  <si>
    <r>
      <t xml:space="preserve">Dobava betona razreda C30/37 XC4 s potrebnim aditivima za postizanje vodonepropusnosti u skladu sa zahtjevima HRN EN 206 te betoniranje zidova, dimnjaka i gornje ploče zasunskih AB oknana u odgovarajućoj glatkoj oplati.
Podrazumijeva sav rad i materijal, potrebnu oplatu, sve prijevoze i prijenose, rad na izradi, ugradnji i njezi betona, te eventualno crpljenje vode.
Nabava, prijevoz i rad s oplatom uključeni su u stavku. Armatura se obračunava posebno. </t>
    </r>
    <r>
      <rPr>
        <b/>
        <sz val="9"/>
        <rFont val="Arial"/>
        <family val="2"/>
        <charset val="238"/>
      </rPr>
      <t>Obračun po m3 ugrađenog betona.</t>
    </r>
  </si>
  <si>
    <r>
      <t xml:space="preserve">Dobava betona razreda C30/37 XC4 s potrebnim aditivima za postizanje vodonepropusnosti u skladu sa zahtjevima HRN EN 206 te betoniranje donje ploče  zasunskih AB oknana u odgovarajućoj glatkoj oplati.
U jediničnu cijenu uključen je i sav ostali potreban rad i materijal: odgovarajuća dvostrana glatka oplata, dodaci za vodonepropusnost, njega i zaštita betona kao i svi potrebni radovi i oprema za evakuaciju površinske i podzemne vode iz rova tijekom izvođenja radova. </t>
    </r>
    <r>
      <rPr>
        <b/>
        <sz val="9"/>
        <rFont val="Arial"/>
        <family val="2"/>
        <charset val="238"/>
      </rPr>
      <t>Obračun po komadu izbetonirane pokrovne ploče.</t>
    </r>
  </si>
  <si>
    <r>
      <t xml:space="preserve">Zatvaranje svih otvora u zidovima, a nakon montaže cjevovoda, betonom tlačne čvrstoće C30/37, razreda izloženosti XC4 s dodatkom za vodonepropusnost.                                      </t>
    </r>
    <r>
      <rPr>
        <b/>
        <sz val="9"/>
        <rFont val="Arial"/>
        <family val="2"/>
        <charset val="238"/>
      </rPr>
      <t>Obračun po komadu otvora određene veličine.</t>
    </r>
  </si>
  <si>
    <r>
      <t xml:space="preserve">Obloga cjevovoda i zaštita na križanjima s postojećim i novim instalacijama betonom C12/15 X0. U cijenu je uključeno spravljanje, doprema i ugradnja betona, te kontrola kvalitete (O.T.U. 3-04.4.3).                                                                                                                         </t>
    </r>
    <r>
      <rPr>
        <b/>
        <sz val="9"/>
        <rFont val="Arial"/>
        <family val="2"/>
        <charset val="238"/>
      </rPr>
      <t>Obračun po m3 ugrađenog betona.</t>
    </r>
  </si>
  <si>
    <t>Nabava, dobava i ugradnja gotovih ljevano željeznih penjalica za silazak u zasunsko okno. Širine gazišta 40 cm udaljena 16 cm od zida. Bočne i nagazne prečke Ø 20 mm na razmaku max 30 cm.  Penjalice se ugrađuju bušenjem rupa u zidu zasunskog okna, postavljanjem penjalica u te rupe, te zapunjavanjem rupa reparaturnim mortom. Krajevi penjalica ugrađenih u beton moraju biti savinuti ili razdvojeni zbog boljeg prianjanja u betonu. Ugradba na tiple i vijak nije dopuštena.</t>
  </si>
  <si>
    <t>Penjalice za ugradnju u zasunko AB okno</t>
  </si>
  <si>
    <r>
      <t xml:space="preserve">Nabava, dobava i izvedba hidroizolacije na mjestu prolaza cijevi kroz zid zasunskih AB oknana. Kod naknadno ugrađenih cijevi izraditi utor cca 4×4 cm i ispuniti kitom, a ostatak ispuniti sitnozrnatim betonom.                                                                                             </t>
    </r>
    <r>
      <rPr>
        <b/>
        <sz val="9"/>
        <rFont val="Arial"/>
        <family val="2"/>
        <charset val="238"/>
      </rPr>
      <t>Obračun po komadu prolaza cijevi kroz zid.</t>
    </r>
  </si>
  <si>
    <r>
      <t xml:space="preserve">Strojno zatrpavanje rova zamjenskim šljunčanim ili kamenim materijalom u pojasu županijske ceste. Predviđena granulacija zamjenskog materijala (0-64 mm).
Ovo zatrpavanje predviđa se kod svih cjevovoda ispod postojećih županijskih prometnica. Zatrpavanje se obavlja u slojevima od 30 cm do kote posteljice ceste. Zatrpavanje uz nabijanje lakim strojnim nabijačima (Ms ≥ 40 MN/m²). 
U jediničnu cijenu uključiti sav rad i materijal.
</t>
    </r>
    <r>
      <rPr>
        <b/>
        <sz val="9"/>
        <rFont val="Arial"/>
        <family val="2"/>
        <charset val="238"/>
      </rPr>
      <t>Obračun po m3 ugrađenog materijala.</t>
    </r>
  </si>
  <si>
    <r>
      <t xml:space="preserve">Izrada donjeg nosivog sloja od tucanika debljine 30 cm ispod asfalnih slojeva. Primjenjuje se krupnozrnati kameni materijal koji treba zadovoljiti granulometrijske uvijete. Nakon razastiranja, planiranja i profiliranja obavlja se sabijanje vibracijskim sredstvima do modula stišljivosti: Ms ≥ 80 MN/m2 na kolniku.                                                                      </t>
    </r>
    <r>
      <rPr>
        <b/>
        <sz val="9"/>
        <rFont val="Arial"/>
        <family val="2"/>
        <charset val="238"/>
      </rPr>
      <t>Obračun po m3.</t>
    </r>
  </si>
  <si>
    <r>
      <t xml:space="preserve">Spajanje novoizgrađenih cjevovoda na postojeća zasunska okna ranije izgrađenog cjevovoda. Sustav međusobnog spajanja cjevovoda i postojećih okana mora osiguravati jednostavnu montažu, te statičku sigurnost i vodnepropusnost. Stavkom je potrebno obuhvatiti sav potreban materijal i rad (izrada otvora na oknu, čišćenje okna, ugradnja cijevi, sanacija otvora betonom ili cementnim mortom, obrada spoja vodonepropusnim premazom na bazi kvarcnog pijeska i punila na bazi polimera ili epoxi smole). Izbor materijala i načina spajanja prilagoditi stanju na terenu s obzirom na moguću nekompatibilnost cjevnog materijala kanala i postojećih okana izgrađenog vodovoda.
Stavka uključuje dobavu i montažu prikladnih fazonskih komada od odgovarajućeg materijala. U jediničnu cijenu uključen je i sav ostali potreban rad i materijal.                </t>
    </r>
    <r>
      <rPr>
        <b/>
        <sz val="9"/>
        <rFont val="Arial"/>
        <family val="2"/>
        <charset val="238"/>
      </rPr>
      <t>Obračun po komadu izvedenog spoja.</t>
    </r>
  </si>
  <si>
    <r>
      <t xml:space="preserve">Ispiranje cjevovoda.
Rad podrazumijeva dionično ispiranje i čišćenje cjevovoda prije dezinficiranja. Predviđeno je da se kvaliteta ispiranja osigura brzinom vode u cjevovodu od 2m/s. Tehnološki, projektom je predviđeno da se koristi izgrađenu i napunjenu vodospremu kao stalni izvor vode za punjenje cjevovoda. To podrazumijeva da se izgradnja i dioničko ispitivanje cjevovoda realizira od kraja cjevovoda unatrag. Kao optimum racionalnosti duž cjevovoda su predviđene deset (10) dionica za ispiranje kao i za ispitivanje probnim tlakom. Zasunima u zasunskim muljnim oknima podešava se brzinu vode za sve dionice nakon prve koja je ustanovljena računski potrebnom hidrauličkom visinom od ogledala vode pune vodosprema.                                                                                                                           </t>
    </r>
    <r>
      <rPr>
        <b/>
        <sz val="9"/>
        <rFont val="Arial"/>
        <family val="2"/>
        <charset val="238"/>
      </rPr>
      <t>Obračun po m' ispranog cjevovoda.</t>
    </r>
  </si>
  <si>
    <r>
      <t xml:space="preserve">Zaštita postojećih komunalnih instalacija kao što su vodovodi, kanalizacija, vodovi električne emergije, telefonski vodovi, koji su sastavni dijelovi buduće građevine ili koji tijekom gradnje mogu biti ugroženi (O.T.U. 1-03.5.) a prema posebnim uvjetima građenja i glavnom projektu. Projektant je predvidio broj križanja prema dostupnim podlogama, a obračun se radi prema stvarno izvršenim radovima ovjerenim od strane Inženjera.
U jediničnu cijenu uključiti sav potreban rad i materijal.                                                        </t>
    </r>
    <r>
      <rPr>
        <b/>
        <sz val="9"/>
        <rFont val="Arial"/>
        <family val="2"/>
        <charset val="238"/>
      </rPr>
      <t>Obračun po kom zaštićene  instalacije.</t>
    </r>
  </si>
  <si>
    <t>KANALIZACIJA</t>
  </si>
  <si>
    <r>
      <t xml:space="preserve">Premještanje postojećih komunalnih instalacija na mjestima gdje se one poklapaju s trasom planiranog kolektora. Stavka obuhvaća uklanjanje ili premještanje postojećih komunalnih i drugih instalacija, kao što su vodovodi, kanalizacija, vodovi električne energije, telefonski vodovi, osim uklanjanja temelja ili dijelova objekata postojećih instalacija od masivnog materijala, a prema podacima odgovornih osoba nadležnih službi pripadajućih instalacija Sva premještanja instalacija moraju se uskladiti i odobriti od nadležnih komunalnih poduzeća. (O.T.U. 1-03.4). Projektant je predvidio dužinu potrebnog prelaganja postojećih instalacija prema dostupnim podlogama, a obračun se radi prema stvarno izvršenim radovima ovjerenim od strane Inženjera.
U jediničnu cijenu uključiti sav potreban rad i materijal kao i zaštita instalacija tokom izvođenja na mjestu križanja s trasom kanalizacijskog cjevovoda.
Radove izvoditi uz prisustvo vlasnika instalacija i Inženjera. 
Sanacija svih eventualnih dodatnih oštećenja obveza je Izvođača.                                                                                                   </t>
    </r>
    <r>
      <rPr>
        <b/>
        <sz val="9"/>
        <rFont val="Arial"/>
        <family val="2"/>
        <charset val="238"/>
      </rPr>
      <t>Obračun po m trase izmještanih instalacija.</t>
    </r>
  </si>
  <si>
    <t>2.7.1.4.</t>
  </si>
  <si>
    <t>2.7.2.4.</t>
  </si>
  <si>
    <r>
      <t xml:space="preserve">Rušenje postojećih suhozida i po završetku radova vraćanje u prvobitno stanje.                                                                                            Stvarnu količinu utvrdit će se prilikom izvedbe uz suglasnost Inženjera. Količina u troškovniku je pretpostavljena i ako se pokaže da nema potrebe neće se priznati.                                                                                                             </t>
    </r>
    <r>
      <rPr>
        <b/>
        <sz val="9"/>
        <rFont val="Arial"/>
        <family val="2"/>
        <charset val="238"/>
      </rPr>
      <t>Obračun po m srušenog i ponovno zazidanog suhozida.</t>
    </r>
  </si>
  <si>
    <t>2.7.7.</t>
  </si>
  <si>
    <t>2.7.8.</t>
  </si>
  <si>
    <t>2.7.9.</t>
  </si>
  <si>
    <r>
      <t xml:space="preserve">Nabava, dobava i ugradnja PVC trake. 
Rad obuhvaća nabavku i ugradnju PVC trake s oznakom "VODOVOD". Traka se ugrađuje 50 cm iznad tjemena cijevi izvedenog cjevovoda.     </t>
    </r>
    <r>
      <rPr>
        <b/>
        <sz val="9"/>
        <rFont val="Arial"/>
        <family val="2"/>
        <charset val="238"/>
      </rPr>
      <t xml:space="preserve">                                                                  Obračun po m' postavljene trake.</t>
    </r>
  </si>
  <si>
    <r>
      <t xml:space="preserve">Rušenje i obnova kućnih prilaza. Kućne prilaze obnoviti istim materijalom (npr. zemlja, beton) kako su sada izvedeni, te sve dovesti u prvobitno stanje. Stavka obuhvaća sav materijal potreban za kompletnu obnovu kućnih prilaza, te betonske cijevi Ø 300 za popravak eventualno oštećenih kanalskih propusta, koji prolaze ispod kućnih prilaza, prilikom izvođenja radova.
</t>
    </r>
    <r>
      <rPr>
        <b/>
        <sz val="9"/>
        <rFont val="Arial"/>
        <family val="2"/>
      </rPr>
      <t>Obračun po komadu uređenog ulaza.</t>
    </r>
  </si>
  <si>
    <r>
      <t xml:space="preserve">Uređenje i obnova cestovnog jarka koji će prilikom izvođenja radova na nekim mjestima biti oštećen, te njegovo dovođenje u prvobitno stanje. Obračun prema stvarno izvedenim radovima.
</t>
    </r>
    <r>
      <rPr>
        <b/>
        <sz val="9"/>
        <rFont val="Arial"/>
        <family val="2"/>
      </rPr>
      <t>Obračun po m' obnovljenog cestovnog jarka.</t>
    </r>
  </si>
  <si>
    <r>
      <t xml:space="preserve">Osiguranje ogradnih zidova, ograda i temelja kuća gdje trasa cjevovoda prolazi u neposrednoj blizini istih.
</t>
    </r>
    <r>
      <rPr>
        <b/>
        <sz val="9"/>
        <rFont val="Arial"/>
        <family val="2"/>
      </rPr>
      <t>Komplet</t>
    </r>
  </si>
  <si>
    <t>Nadzor predstavnika tvrtki vlasnika postojećih instalacija s kojima se cjevovod križa ili je blisko paralelno položenu, prilikom izvođenja vodoopskrbnog cjevovoda, prema potrebi, a sve sukladno uvjetima vlasnika pojedine instalacije u sklopu važeće lokacijske dozvole. Obračun po vrsti postojeće instalacije.</t>
  </si>
  <si>
    <t>2.7.10.</t>
  </si>
  <si>
    <t xml:space="preserve"> - TK instalacije</t>
  </si>
  <si>
    <t>kom.</t>
  </si>
  <si>
    <t xml:space="preserve"> - HEP instalacije</t>
  </si>
  <si>
    <t xml:space="preserve"> - vodovod i kanalizacija</t>
  </si>
  <si>
    <t>Montažni radovi</t>
  </si>
  <si>
    <t>MMA DN 150/80</t>
  </si>
  <si>
    <t>MMA DN 100/80</t>
  </si>
  <si>
    <t>PODZEMNI HIDRANT DN80</t>
  </si>
  <si>
    <t>OKRUGLA ULIČNA KAPA ZA PODZEMNI HIDRANT</t>
  </si>
  <si>
    <t>FF DN 100 l=100 mm</t>
  </si>
  <si>
    <t>T DN 100/100</t>
  </si>
  <si>
    <t>EV ZASUN DN 150</t>
  </si>
  <si>
    <t>EU DN 150</t>
  </si>
  <si>
    <t>X DN 100</t>
  </si>
  <si>
    <t>MDK DN 150</t>
  </si>
  <si>
    <t>MDK DN 100</t>
  </si>
  <si>
    <r>
      <t xml:space="preserve">Dobava kompleta četvrtastih vodovodnih poklopaca, nosivosti D400,  sukladno zahtjevima HRN EN 124 . Poklopci nosivosti D400 se predviđaju unutar postojećih i budućih ili neposredno uz prometne površine i puteve, na vodoopskrbnim cjevovodima. Poklopci iz nodularnog lijeva i s automatskim zaključavanjem preko opruge, sa sigurnosnim blokiranjem pri otklonu od 90°.  Kod ugradnje, zglob poklopca mora biti usmjeren suprotno od smjera kretanja vozila tog prometnog traka i ugrađjuje se sa gumenom brtvom. Ugradnja odmah tijekom montaže okna ili naknadno uz upotrebu cementnog morta M 10. Obuhvaćen kompletan materijal i rad (O.T.U. 3-04.4). 
U jediničnu cijenu uključen je i sav ostali potreban rad i materijal.                                </t>
    </r>
    <r>
      <rPr>
        <b/>
        <sz val="9"/>
        <rFont val="Arial"/>
        <family val="2"/>
        <charset val="238"/>
      </rPr>
      <t>Obračun po komadu ugrađenog poklopca.</t>
    </r>
  </si>
  <si>
    <t xml:space="preserve">MMK 11 DN 100 </t>
  </si>
  <si>
    <t xml:space="preserve">MMK 22 DN 100 </t>
  </si>
  <si>
    <r>
      <t xml:space="preserve">Strojno zatrpavanje rova zamjenskim šljunčanim ili kamenim materijalom u pojasu nerazvrstane ceste. Predviđena granulacija zamjenskog materijala (0-32 mm).
Ovo zatrpavanje predviđa se kod svih cjevovoda ispod postojećih državnih prometnica. Zatrpavanje se obavlja u slojevima od 30 cm do kote posteljice ceste. Zatrpavanje uz nabijanje lakim strojnim nabijačima (Ms ≥ 40 MN/m²). 
U jediničnu cijenu uključiti sav rad i materijal.
</t>
    </r>
    <r>
      <rPr>
        <b/>
        <sz val="9"/>
        <rFont val="Arial"/>
        <family val="2"/>
        <charset val="238"/>
      </rPr>
      <t>Obračun po m3 ugrađenog materijala.</t>
    </r>
  </si>
  <si>
    <t xml:space="preserve">Φ 700 mm  </t>
  </si>
  <si>
    <t>Razupiranje stranica rova (vršiti s mosnicama, razuporama s potrebnim klinovima ili željeznim razuporama na vijak - amerikanerima) gdje su dubine rova veće od 2 m, odnosno na dionicama koje odredi geotehnički nadzor uvidom na terenu, te ispitivanjem tla. Rad obuhvaća izradu, postavljanje, te skidanje razupirača i oplate.</t>
  </si>
  <si>
    <r>
      <t xml:space="preserve">Strojno raskapanje betonske stuba koje ej po završetku radova potrebno vratiti u prvobitno stanje. 
</t>
    </r>
    <r>
      <rPr>
        <b/>
        <sz val="9"/>
        <rFont val="Arial"/>
        <family val="2"/>
        <charset val="238"/>
      </rPr>
      <t>Obračun po m' raskopanih stuba.</t>
    </r>
  </si>
  <si>
    <t>2.2.18.</t>
  </si>
  <si>
    <r>
      <t xml:space="preserve">Dobava, sječenje, savijanje i postavljanje armaturne mreže B.500 B (MAG 500/560) i armaturnih šipki B.500 B (RA 400/500-2) u skladu sa zahtjevima  HRN EN 10080 prema provedenom statičkom proračunu za zasunska AB okna. U ukupnu količinu (težinu) uključena je i rebrasta armatura.
</t>
    </r>
    <r>
      <rPr>
        <b/>
        <sz val="9"/>
        <rFont val="Arial"/>
        <family val="2"/>
        <charset val="238"/>
      </rPr>
      <t>Obračun po kilogramu armature.</t>
    </r>
  </si>
  <si>
    <r>
      <t xml:space="preserve">Dezinficiranje cjevovoda.
Dezinfekcija cjevovoda slijedi nakon što je izvedeno ispiranje cjevovoda isključivo čistom vodom prije nego će se dio ili cijeli cjevovod staviti u uporabu. Uobičajeno je da se dezinficiranje cjevovoda pitke vode izvodi pomoću  pomoću otopine natrijevog hipokrlorita ili “Halamida”.
Dezinfekcija se smatra uspješno provedenom nakon što analizirani uzorak vode pokaže zadovoljavajuće rezultate.
Dezinficiranje izvodi ovlašteno poduzeće. Ispravnost vode dokazuje se atestom od nadležne ustanove.                        
</t>
    </r>
    <r>
      <rPr>
        <b/>
        <sz val="9"/>
        <rFont val="Arial"/>
        <family val="2"/>
        <charset val="238"/>
      </rPr>
      <t>Obračun po m' dezinficiranog cjevovoda.</t>
    </r>
  </si>
  <si>
    <t>FF DN 100 l=200 mm</t>
  </si>
  <si>
    <t>FF DN 100 l=125 mm</t>
  </si>
  <si>
    <t>FFR DN 150/125</t>
  </si>
  <si>
    <t>MMA DN 200/100</t>
  </si>
  <si>
    <t>MMA DN 125/100</t>
  </si>
  <si>
    <t>MMA DN 100/100</t>
  </si>
  <si>
    <t>MMA DN 150/100</t>
  </si>
  <si>
    <t>EN DN 100/100</t>
  </si>
  <si>
    <t>T DN 200/100</t>
  </si>
  <si>
    <t>T DN 125/100</t>
  </si>
  <si>
    <t>T DN 150/125</t>
  </si>
  <si>
    <t>EV ZASUN DN 200</t>
  </si>
  <si>
    <t>EV ZASUN DN 125</t>
  </si>
  <si>
    <t>EU DN 200</t>
  </si>
  <si>
    <t>EU DN 125</t>
  </si>
  <si>
    <t>ZRAČNI VENTIL DN 100</t>
  </si>
  <si>
    <t>X DN 125</t>
  </si>
  <si>
    <t>X DN 150</t>
  </si>
  <si>
    <t>MDK DN 200</t>
  </si>
  <si>
    <t>MDK DN 125</t>
  </si>
  <si>
    <t>Q DN 200</t>
  </si>
  <si>
    <t>Multi joint DN200</t>
  </si>
  <si>
    <t>PE za PEHD DN 100</t>
  </si>
  <si>
    <t>FF DN 80 l=200 mm</t>
  </si>
  <si>
    <t>FF DN 80 l=500 mm</t>
  </si>
  <si>
    <t>FF DN 80 l=400 mm</t>
  </si>
  <si>
    <t>FF DN 80 l=700 mm</t>
  </si>
  <si>
    <t>FF DN 80 l=300 mm</t>
  </si>
  <si>
    <t>MMA DN 200/80</t>
  </si>
  <si>
    <t>MMA DN 125/80</t>
  </si>
  <si>
    <t>E2 ZASUN DN 150</t>
  </si>
  <si>
    <t>E2 ZASUN DN 100</t>
  </si>
  <si>
    <t>UGRADBENA GARNITURA ZA ZASUN</t>
  </si>
  <si>
    <t>ULIČNA KAPA ZA ZASUN</t>
  </si>
  <si>
    <t xml:space="preserve">MMK 30 DN 100 </t>
  </si>
  <si>
    <t xml:space="preserve">MMK 45 DN 100 </t>
  </si>
  <si>
    <t>MMK 11 DN 125</t>
  </si>
  <si>
    <t>MMK 22 DN 125</t>
  </si>
  <si>
    <t>MMK 30 DN 125</t>
  </si>
  <si>
    <t>MMK 45 DN 125</t>
  </si>
  <si>
    <t>MMK 11 DN 150</t>
  </si>
  <si>
    <t>MMK 22 DN 150</t>
  </si>
  <si>
    <t>MMK 11 DN 200</t>
  </si>
  <si>
    <t>MMK 45 DN 200</t>
  </si>
  <si>
    <t>VODOOPSKRBNI CJEVOVODI NASELJA ZAMASLINE I MARINICE</t>
  </si>
  <si>
    <r>
      <t xml:space="preserve">Projekt zaštite voda od onečišćenja na priobalnom području 2
  PODPROJEKT DUBROVNIK, Južno priobalno područje
  Projekt vodnokomunalne infrastrukture aglomeracije Dubrovnik
  za sufinanciranje iz fondova EU
</t>
    </r>
    <r>
      <rPr>
        <b/>
        <sz val="14"/>
        <rFont val="Arial"/>
        <family val="2"/>
        <charset val="238"/>
      </rPr>
      <t>Vodoopskrba naselja Zamasline i Marinica</t>
    </r>
    <r>
      <rPr>
        <b/>
        <sz val="12"/>
        <rFont val="Arial"/>
        <family val="2"/>
        <charset val="238"/>
      </rPr>
      <t xml:space="preserve">
</t>
    </r>
  </si>
  <si>
    <t>2.2.12.</t>
  </si>
  <si>
    <r>
      <t xml:space="preserve">Dobava betona razreda C12/15 X0 u skladu s zahtjevima HRN EN 206 te betoniranje podložnog betona zasunskih okana.                                                                                                                Podrazumijeva sav rad i materijal, potrebnu oplatu, sve prijevoze i prijenose, rad na izradi, ugradnji i njezi betona, te eventualno crpljenje vode.
Nabava, prijevoz i rad s oplatom uključeni su u stavku. 
</t>
    </r>
    <r>
      <rPr>
        <b/>
        <sz val="9"/>
        <rFont val="Arial"/>
        <family val="2"/>
        <charset val="238"/>
      </rPr>
      <t>Obračun po m3 ugrađenog betona.</t>
    </r>
  </si>
  <si>
    <r>
      <t xml:space="preserve">Dobava betona razreda C12/15 X0 u skladu sa zahtjevima HRN EN 206, te betoniranje uporišta na horizontalnim i vertikalnim lomovima trase tlačnog cjevovoda.
Podrazumijeva sav rad i materijal, potrebnu oplatu, sve prijevoze i prijenose, rad na izradi, ugradnji i njezi betona, te eventualno crpljenje vode.
Nabava, prijevoz i rad s oplatom uključeni su u stavku. </t>
    </r>
    <r>
      <rPr>
        <b/>
        <sz val="9"/>
        <rFont val="Arial"/>
        <family val="2"/>
        <charset val="238"/>
      </rPr>
      <t xml:space="preserve">                                                                                                                                   Obračun po m3 ugrađenog betona.</t>
    </r>
  </si>
  <si>
    <t>2.4.8.</t>
  </si>
  <si>
    <t>2.4.9.</t>
  </si>
  <si>
    <t>ZASUNSKA OGRLICA SA UNUTARNJIM NAVOJEM I INTEGRIRANIM ZASUNOM, TE STREMENOM ZA SPOJ NA PRIKLJUČNI CJEVOVOD (sa ugradbenom garniturom i uličnom kapom). ZA KUĆNI PRIKLJUČAK.</t>
  </si>
  <si>
    <t>POCINČANA CIJEV DN25</t>
  </si>
  <si>
    <t>IZOLACIJA CIJEVI</t>
  </si>
  <si>
    <t>POCINČANI FITING DN25</t>
  </si>
  <si>
    <r>
      <t xml:space="preserve">Zatrpavanje oko revizijskih okana drobljenim materijalom iz iskopa  veličine zrna do 12 cm, minimalne širine od stjenke okna 50 cm.                                                                         </t>
    </r>
    <r>
      <rPr>
        <b/>
        <sz val="9"/>
        <rFont val="Arial"/>
        <family val="2"/>
        <charset val="238"/>
      </rPr>
      <t>Obračun po m3.</t>
    </r>
  </si>
  <si>
    <t>2.</t>
  </si>
  <si>
    <t>PRIPREMNI I OSTALI RADOVI</t>
  </si>
  <si>
    <t>1.</t>
  </si>
  <si>
    <t xml:space="preserve"> </t>
  </si>
  <si>
    <t>3.</t>
  </si>
  <si>
    <t>4.</t>
  </si>
  <si>
    <t>5.</t>
  </si>
  <si>
    <t>6.</t>
  </si>
  <si>
    <t>primjerak</t>
  </si>
  <si>
    <t>5.1.</t>
  </si>
  <si>
    <t>5.2.</t>
  </si>
  <si>
    <t>BETONSKI I SLIČNI RADOVI</t>
  </si>
  <si>
    <t xml:space="preserve">* beton C35/45, XS2 </t>
  </si>
  <si>
    <t>* oplata</t>
  </si>
  <si>
    <t>*  armatura B500B</t>
  </si>
  <si>
    <t>DOBAVA I DOPREMA  MATERIJALA</t>
  </si>
  <si>
    <t>PE100 SDR11 cijevi DN 110/96,8 mm</t>
  </si>
  <si>
    <t>PE100  SDR11 (ISO55) prirubnički tuljak PE10VB DN 110 mm, NP 10 bara.</t>
  </si>
  <si>
    <t>PE100 SDR11 slobodna prirubnica PP-LOSF i brtva FGI DN 110 mm, NP 10 bara.</t>
  </si>
  <si>
    <t>MONTERSKI RADOVI</t>
  </si>
  <si>
    <t>* PE 10EM 160 - elektrospojnica DN 110 mm.</t>
  </si>
  <si>
    <t>* PE100 SDR11 cijevi DN 110/96,8 mm</t>
  </si>
  <si>
    <t>* primarni opteživači, m=26.03 kg/kom.</t>
  </si>
  <si>
    <t>* spajanje cijevi PE100 SDR11 cijevi DN 160/130.8 mm</t>
  </si>
  <si>
    <t>* montaža primarnih opteživača na cjevovod</t>
  </si>
  <si>
    <t>* tlačno ispitivanje cjevovoda</t>
  </si>
  <si>
    <t>3.1.</t>
  </si>
  <si>
    <t>* tegljenje PE100 SDR11 cijevi DN 110/96,8 mm</t>
  </si>
  <si>
    <t>3.2.</t>
  </si>
  <si>
    <t>* osiguravanje radova tegljenja</t>
  </si>
  <si>
    <t>paušalno</t>
  </si>
  <si>
    <t>4.1.</t>
  </si>
  <si>
    <t>* potapanje PE100 SDR11 cijevi DN 110/96,8 mm</t>
  </si>
  <si>
    <t>4.2.</t>
  </si>
  <si>
    <t>* osiguravanje radova potapanja</t>
  </si>
  <si>
    <t>MMK 45 DN 150</t>
  </si>
  <si>
    <t>FFR DN 125/65</t>
  </si>
  <si>
    <t>T DN 125/80</t>
  </si>
  <si>
    <t>FF DN 125 l=700 mm</t>
  </si>
  <si>
    <t>FF DN 125 l=300 mm</t>
  </si>
  <si>
    <t>MJERNO REGULACIJSKI VENTIL DN65</t>
  </si>
  <si>
    <t>HVATAČ NEČISTOĆA DN125</t>
  </si>
  <si>
    <t>RUČNI ZASUN DN125</t>
  </si>
  <si>
    <t>RUČNI ZASUN DN80</t>
  </si>
  <si>
    <t>ODZRAČNO DOZRAČNI VENTIL DN80</t>
  </si>
  <si>
    <r>
      <t xml:space="preserve">Tlačno ispitivanje cjevovoda. Izvoditelj je dužan ispitivanje vršiti putem akreditiranog laboratorija osposobljenog prema zahtjevima norme HRN EN ISO/IEC 17025:2007, a sukladno postupku ispitivanja danom u HRN EN 805:2005.
U cijenu je uključivo montaža i demontaža privremenog dovoda vode i spojeva, aparata za tlačenje s manometrom i kontrolnim manometrom, nabavu i dopremu vode, punjenje cjevovoda vodom i ispuštanje vode. Prije punjenja cjevovoda vodom mora biti izvršeno učvršćivanje cjevovoda (djelomično zatrpavanje, osim spojeva) da uslijed tlaka ne bi došlo do pomicanja cijevi i  time oštećenja izolacije cijevi ili  spojeva. Punjenje cjevovoda vodom izvesti polagano da zrak može polagano izaći.    
</t>
    </r>
    <r>
      <rPr>
        <b/>
        <sz val="9"/>
        <rFont val="Arial"/>
        <family val="2"/>
        <charset val="238"/>
      </rPr>
      <t>Obračun po m' ispitanog cjevovoda.</t>
    </r>
  </si>
  <si>
    <r>
      <t xml:space="preserve">Nabava, doprema, deponiranje i ugradnja fazonskih komada i armatura kvalitete za ugradbu na trasi cjevovoda, odvojci, kućni priključci, lomovi (podzemno). Materijal i dimenzije od nodularnog lijeva (ductil) GGG40 prema ISO 2531, tj. EN 545 za nazivni tlak PN 10 bara. Svi fazonski komadi trebaju imati antikorozivnu zaštitu iznutra i izvana epoxy (unutarnja: EP-prah DIN 3476, vanjska: EP-prah DIN 30677-2) i prema RAL-GZ662, odnosno plastifikacija u debljini min 250 mikrona. Naglavak prikladan za utisne spojeve prema DIN 28063, uključivo gumene brtve od EPDM. Armature sa tehničkim zahtjevima prema DIN 3230-4 za pitku vodu s unutarnjim i vanjskim zaštitnim epoksidnim slojem. Prirubnice prema EN 1092-2.  U zoni djelovanja plime koristiti nehrđajuće vijke i podloške. Stavkom je predviđen kompletan strojni i ručni rad, sav brtveni i spojni materijal.                                                                                                              </t>
    </r>
    <r>
      <rPr>
        <b/>
        <sz val="9"/>
        <rFont val="Arial"/>
        <family val="2"/>
        <charset val="238"/>
      </rPr>
      <t>Obračun po komadu ugrađenog fazonskog komada i armature.</t>
    </r>
  </si>
  <si>
    <r>
      <t xml:space="preserve">Nabava, doprema, deponiranje i ugradnja fazonskih komada i armatura kvalitete za ugradbu na trasi cjevovoda za podzemne hidrante (podzemno). Materijal i dimenzije od nodularnog lijeva (ductil) GGG40 prema ISO 2531, tj. EN 545 za nazivni tlak PN 10 bara. Svi fazonski komadi trebaju imati antikorozivnu zaštitu iznutra i izvana epoxy (unutarnja: EP-prah DIN 3476, vanjska: EP-prah DIN 30677-2) i prema RAL-GZ662, odnosno plastifikacija u debljini min 250 mikrona. Naglavak prikladan za utisne spojeve prema DIN 28063, uključivo gumene brtve od EPDM. Armature sa tehničkim zahtjevima prema DIN 3230-4 za pitku vodu s unutarnjim i vanjskim zaštitnim epoksidnim slojem. Prirubnice prema EN 1092-2.  U zoni djelovanja plime koristiti nehrđajuće vijke i podloške. Stavkom je predviđen kompletan strojni i ručni rad, sav brtveni i spojni materijal.                                                                                                              </t>
    </r>
    <r>
      <rPr>
        <b/>
        <sz val="9"/>
        <rFont val="Arial"/>
        <family val="2"/>
        <charset val="238"/>
      </rPr>
      <t>Obračun po komadu ugrađenog fazonskog komada i armature.</t>
    </r>
  </si>
  <si>
    <r>
      <t xml:space="preserve">Nabava, doprema, deponiranje i ugradnja fazonskih komada i armatura kvalitete za ugradbu na trasi cjevovoda u zasunskim oknima (podzemno). Materijal i dimenzije od nodularnog lijeva (ductil) GGG40 prema ISO 2531, tj. EN 545 za nazivni tlak PN 10 bara. Svi fazonski komadi trebaju imati antikorozivnu zaštitu iznutra i izvana epoxy (unutarnja: EP-prah DIN 3476, vanjska: EP-prah DIN 30677-2) i prema RAL-GZ662, odnosno plastifikacija u debljini min 250 mikrona. Naglavak prikladan za utisne spojeve prema DIN 28063, uključivo gumene brtve od EPDM. Armature sa tehničkim zahtjevima prema DIN 3230-4 za pitku vodu s unutarnjim i vanjskim zaštitnim epoksidnim slojem. Prirubnice prema EN 1092-2.  U zoni djelovanja plime koristiti nehrđajuće vijke i podloške. Stavkom je predviđen kompletan strojni i ručni rad, sav brtveni i spojni materijal.                                                                                                              </t>
    </r>
    <r>
      <rPr>
        <b/>
        <sz val="9"/>
        <rFont val="Arial"/>
        <family val="2"/>
        <charset val="238"/>
      </rPr>
      <t>Obračun po komadu ugrađenog fazonskog komada i armature.</t>
    </r>
  </si>
  <si>
    <r>
      <t xml:space="preserve">Nabava, doprema deponiranje i ugradnja vodovodnih cijevi od centrifugalnog nodularnog lijeva (ductil) s naglavkom i ravnim krajem koje se postavljaju u uvjetima povećane korozivnosti tla (močvarno zemljište, tresetište..) 
- iznutra obložene cementnim mortom prema EN 545/2010 dio 4.4.3.
- vanjska izolacija od cinčane prevlake u minimalnom nanosu od 200 g/m² i dodatnim tvornički nanešenim PE omotačem prema EN 14628, a spojna mjesta izoliraju se na terenu termoskupljajućom lepljivom oblogom.
Spoj tip TYTON ili STANDARD uključivo gumene brtve od EPDM. Radna dužina cijevi 6 m za profile do DN 700, DN 800 – DN 1000 dužina cijevi je 6,95 m. 
Ponuditelj mora dostaviti izjavu proizvođača da se kod nanošenja cementne obloge koristi isključivo pitka voda, a sve prema Europskoj direktivi i da je cement u skladu s normom EN 197-1.
Stavkom obuhvaćen utovar, transport i deponiranje cijevi sa slaganjem i zaštitom prema uputstvima isporučitelja. Priprema deponije, te potrebni strojevi, kamioni i  ljudski rad, uključeni u jediničnu cijenu.
Stavkom obuhvaćen kompletan strojni i ručni rad, spojni, brtveni i pomoćni materijal, te raznos cijevi s privremene deponije uzduž rova za montažu.
</t>
    </r>
    <r>
      <rPr>
        <b/>
        <sz val="9"/>
        <rFont val="Arial"/>
        <family val="2"/>
        <charset val="238"/>
      </rPr>
      <t>Obračun po m' cijevi.</t>
    </r>
  </si>
  <si>
    <r>
      <t xml:space="preserve">Nabava, doprema deponiranje i ugradnja vodovodnih cijevi od centrifugalnog nodularnog lijeva (ductil) s naglavkom i ravnim krajem prema EN 545/2010, iznutra obložene cementnim mortom, aneks D.1.1. - vanjska izolacija od cink-aluminij legure (u odnosu 85% Zn – 15% Al) u minimalnom nanosu od 400 g/m² sa dodatnim završnim slojem, odnosno sve prema EN 545/2010.
Spoj tip TYTON ili STANDARD uključivo gumene brtve od EPDM. Radna dužina cijevi 6 m za profile do DN 700, DN 800 – DN 1000 dužina cijevi je 6,95 m. Nastavno na aneks D.2.2. norme EN 545/2010 proizvođač mora priložiti dokaz o nanošenju gore specificirane legure u svrhu vanjske zaštite cijevi kao i dokaz o trajnoj učinkovitosti vanjske obloge legure cink-aluminij.
Ponuditelj mora dostaviti izjavu proizvođača da se kod nanošenja cementne obloge koristi isključivo pitka voda, a sve prema Europskoj direktivi i da je cement u skladu s normom EN 197-1.
Stavkom obuhvaćen utovar, transport i deponiranje cijevi sa slaganjem i zaštitom prema uputstvima isporučitelja. Priprema deponije, te potrebni strojevi, kamioni i  ljudski rad, uključeni u jediničnu cijenu.
Stavkom obuhvaćen kompletan strojni i ručni rad, spojni, brtveni i pomoćni materijal, te raznos cijevi s privremene deponije uzduž rova za montažu.
</t>
    </r>
    <r>
      <rPr>
        <b/>
        <sz val="9"/>
        <rFont val="Arial"/>
        <family val="2"/>
        <charset val="238"/>
      </rPr>
      <t>Obračun po m' cijevi.</t>
    </r>
  </si>
  <si>
    <t>GRAĐEVINSKI RADOVI</t>
  </si>
  <si>
    <r>
      <t xml:space="preserve">Uređenje gradilišta. Stavka obuhvaća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korištenje privremenih deponija, priključaka vode i struje i sl.                                      </t>
    </r>
    <r>
      <rPr>
        <b/>
        <sz val="9"/>
        <rFont val="Arial"/>
        <family val="2"/>
        <charset val="238"/>
      </rPr>
      <t xml:space="preserve">Obračun po kompletu. </t>
    </r>
    <r>
      <rPr>
        <sz val="9"/>
        <rFont val="Arial"/>
        <family val="2"/>
        <charset val="238"/>
      </rPr>
      <t xml:space="preserve">                                                                                     </t>
    </r>
  </si>
  <si>
    <r>
      <t xml:space="preserve">Sječenje šiblja, grmlja i ostalog sitnog raslinja, uključivo čupanje korijenja, sakupljanje u hrpe i paljenje, radi osiguranja radnog koridora.                                                                   </t>
    </r>
    <r>
      <rPr>
        <b/>
        <sz val="9"/>
        <rFont val="Arial"/>
        <family val="2"/>
        <charset val="238"/>
      </rPr>
      <t>Obračun po m2 očišćenog terena.</t>
    </r>
  </si>
  <si>
    <r>
      <t xml:space="preserve">Piljenje i sječenje stabala, uključivo čupanje korijenja, kresanje grana, piljenje debla i većih grana na dužinu 1,0 m, te odlaganje uz rub radnog pojasa, odnosno sakupljanje manjih grana u hrpe i paljenje, radi osiguranja radnog koridora.                                     </t>
    </r>
    <r>
      <rPr>
        <b/>
        <sz val="9"/>
        <rFont val="Arial"/>
        <family val="2"/>
        <charset val="238"/>
      </rPr>
      <t>Obračun po komadu posječenog stabla.</t>
    </r>
  </si>
  <si>
    <r>
      <t xml:space="preserve">Skidanje humusa u sloju 20 cm i privremeno deponiranje na parceli crpne stanice. Nakon završenih radova ponovno stavljanje humusa i fino završno planiranje površine sa zasijavanjem i zalijevanjem trave.                                                                                           </t>
    </r>
    <r>
      <rPr>
        <b/>
        <sz val="9"/>
        <rFont val="Arial"/>
        <family val="2"/>
        <charset val="238"/>
      </rPr>
      <t xml:space="preserve">Obračun po m3 iskopanog materijala.  </t>
    </r>
    <r>
      <rPr>
        <sz val="9"/>
        <rFont val="Arial"/>
        <family val="2"/>
        <charset val="238"/>
      </rPr>
      <t xml:space="preserve"> </t>
    </r>
  </si>
  <si>
    <r>
      <t>m</t>
    </r>
    <r>
      <rPr>
        <vertAlign val="superscript"/>
        <sz val="11"/>
        <rFont val="Arial"/>
        <family val="2"/>
        <charset val="238"/>
      </rPr>
      <t>3</t>
    </r>
  </si>
  <si>
    <r>
      <t xml:space="preserve">Strojni iskop rova u tlu V i VI kategorije za temelje objekta crpne stanice širine 40 cm, dubine 80 cm, te za manipulativni plato ispred crpne stanice. Iskop se vrši strojno pomoću odgovarajuće mehanizacije. Dubina i širina iskopa prema presjecima objekta. Sva proširenja i produbljenja koja nastanu uslijed neravnomjernosti iskopa neće se priznati pri obračunu već moraju biti uračunati u jediničnu cijenu iskopa. Širi iskop od onog predviđenog projektom neće se priznavati bez prethodnog odobrenja Inženjera. Stvarni omjer pojedinih kategorija i obračun radova treba utvrditi na licu mjesta i uz prisustvo i suglasnost Inženjera upisom u građevinski dnevnik.                                                                    
U jediničnu cijenu uključeni su svi radovi kao: utovar, potreban prijevoz, odlaganje unutar gradilišta, korištenje potrebne mehanizacije, dodatno proširenje rova potrebno za postavljanje oplate i razupiranje bočnih stranica kao i sve potrebne radove i opremu za eventualni rad pod utjecajem mora i evakuaciju vode iz rova tijekom izvođenja radova.                                                                                                                                                                                                              </t>
    </r>
    <r>
      <rPr>
        <b/>
        <sz val="9"/>
        <rFont val="Arial"/>
        <family val="2"/>
        <charset val="238"/>
      </rPr>
      <t xml:space="preserve">Obračun po m3 iskopanog materijala. </t>
    </r>
  </si>
  <si>
    <r>
      <t xml:space="preserve">Fino planiranje platoa i dna građevne jame prema projektiranoj širini i padu dna rova s točnošću  ±2 cm. Ako dođe do prekopa treba ga ispuniti tamponom i nabiti vibronabijačem. Iskopani materijal izbaciti van rova, na udaljenost min. 1 m od ruba. </t>
    </r>
    <r>
      <rPr>
        <b/>
        <sz val="9"/>
        <rFont val="Arial"/>
        <family val="2"/>
        <charset val="238"/>
      </rPr>
      <t>Obračun po m2 isplanirane površine rova.</t>
    </r>
  </si>
  <si>
    <r>
      <t xml:space="preserve">Zatrpavanje  građevne jame izvodi se nakon betoniranja temelja i zidova, drobljenim kamenim materijalom iz iskopa veličine zrna do 12 cm. U jediničnu cijenu uključiti sav rad i materijal.                                                                                                  </t>
    </r>
    <r>
      <rPr>
        <b/>
        <sz val="9"/>
        <rFont val="Arial"/>
        <family val="2"/>
        <charset val="238"/>
      </rPr>
      <t xml:space="preserve">                               Obračun po m3 ugrađenog materijala.</t>
    </r>
  </si>
  <si>
    <r>
      <t xml:space="preserve">Strojni utovar viška materijala u vozilo, odvoz na deponij, istovar i razastiranje na deponij s grubim planiranjem.                                                                                                                </t>
    </r>
    <r>
      <rPr>
        <b/>
        <sz val="9"/>
        <rFont val="Arial"/>
        <family val="2"/>
        <charset val="238"/>
      </rPr>
      <t>Obračun po m3 odveženog i deponiranog materijala.</t>
    </r>
  </si>
  <si>
    <r>
      <t xml:space="preserve">Dobava betona razreda C12/15 XC0 s potrebnim aditivima za postizanje vodonepropusnosti u skladu sa zahtjevima HRN EN 206, te betoniranje podložnog betona temeljne ploče crpne stanice, te betonskih blokova za osiguranje lomova spojnog cjevovoda. Podrazumijeva sav rad i materijal, potrebnu oplatu, sve prijevoze i prijenose, rad na izradi, ugradnji i njezi betona, te eventualno crpljenje vode.
Nabava, prijevoz i rad s oplatom uključeni su u stavku.                                                                                                                             </t>
    </r>
    <r>
      <rPr>
        <b/>
        <sz val="9"/>
        <rFont val="Arial"/>
        <family val="2"/>
        <charset val="238"/>
      </rPr>
      <t>Obračun po m3 ugrađenog betona.</t>
    </r>
  </si>
  <si>
    <r>
      <t xml:space="preserve">Dobava betona razreda C30/37 XC4 s potrebnim aditivima za postizanje vodonepropusnosti u skladu sa zahtjevima HRN EN 206, te betoniranje trakastih temelja crpne stanice u odgovarajućoj glatkoj oplati. U jediničnu cijenu uključen je i sav ostali potreban rad i materijal: odgovarajuća dvostrana glatka oplata, dodaci za vodonepropusnost, njega i zaštita betona kao i svi potrebni radovi i oprema za evakuaciju površinske i podzemne vode iz rova tijekom izvođenja radova. 
</t>
    </r>
    <r>
      <rPr>
        <b/>
        <sz val="9"/>
        <rFont val="Arial"/>
        <family val="2"/>
        <charset val="238"/>
      </rPr>
      <t>Obračun po m3 ugrađenog betona.</t>
    </r>
  </si>
  <si>
    <r>
      <t xml:space="preserve">Dobava betona razreda C30/37 XC4 s potrebnim aditivima za postizanje vodonepropusnosti u skladu sa zahtjevima HRN EN 206, te betoniranje podne donje ploče crpne stanice u odgovarajućoj glatkoj oplati i betoniranje nosive ploče hidrostanice. U jediničnu cijenu uključen je i sav ostali potreban rad i materijal: odgovarajuća dvostrana glatka oplata, dodaci za vodonepropusnost, njega i zaštita betona kao i svi potrebni radovi i oprema za evakuaciju površinske i podzemne vode iz rova tijekom izvođenja radova. 
</t>
    </r>
    <r>
      <rPr>
        <b/>
        <sz val="9"/>
        <rFont val="Arial"/>
        <family val="2"/>
        <charset val="238"/>
      </rPr>
      <t>Obračun po m3 ugrađenog betona.</t>
    </r>
  </si>
  <si>
    <r>
      <t xml:space="preserve">Dobava betona razreda C30/37 XC4 s potrebnim aditivima za postizanje vodonepropusnosti u skladu sa zahtjevima HRN EN 206, te betoniranje zidova podzemog bazena (produbljenja) u odgovarajućoj glatkoj oplati, te eventualno crpljenje vode.
Podrazumijeva sav rad i materijal, potrebnu oplatu, sve prijevoze i prijenose, rad na izradi, ugradnji i njezi betona.
Nabava, prijevoz i rad s oplatom uključeni su u stavku. Armatura se obračunava posebno. </t>
    </r>
    <r>
      <rPr>
        <b/>
        <sz val="9"/>
        <rFont val="Arial"/>
        <family val="2"/>
        <charset val="238"/>
      </rPr>
      <t>Obračun po m3 ugrađenog betona.</t>
    </r>
  </si>
  <si>
    <r>
      <t xml:space="preserve">Dobava betona razreda C30/37 XC4 s potrebnim aditivima za postizanje vodonepropusnosti u skladu sa zahtjevima HRN EN 206, te betoniranje zidova crpne stanice u odgovarajućoj glatkoj oplati.
Na sjeverozapadnoj strani zida crpne stanice ostaviti dva otvora u svrhu ventilacije, detalji i pozicija vidljivi u strojarskim nacrtima crpne stanice. Podrazumijeva sav rad i materijal, potrebnu oplatu, sve prijevoze i prijenose, rad na izradi, ugradnji i njezi betona.
Nabava, prijevoz i rad s oplatom uključeni su u stavku. Armatura se obračunava posebno.
</t>
    </r>
    <r>
      <rPr>
        <b/>
        <sz val="9"/>
        <rFont val="Arial"/>
        <family val="2"/>
        <charset val="238"/>
      </rPr>
      <t>Obračun po m3 ugrađenog betona.</t>
    </r>
  </si>
  <si>
    <r>
      <t xml:space="preserve">Dobava betona razreda C30/37 XC4 s potrebnim aditivima za postizanje vodonepropusnosti u skladu sa zahtjevima HRN EN 206, te betoniranje krovne ploče crpne stanice u odgovarajućoj glatkoj oplati. Podrazumijeva sav rad i materijal, potrebnu oplatu, sve prijevoze i prijenose, rad na izradi, ugradnji i njezi betona.
Nabava, prijevoz i rad s oplatom uključeni su u stavku. Armatura se obračunava posebno. </t>
    </r>
    <r>
      <rPr>
        <b/>
        <sz val="9"/>
        <rFont val="Arial"/>
        <family val="2"/>
        <charset val="238"/>
      </rPr>
      <t>Obračun po m3 ugrađenog betona.</t>
    </r>
  </si>
  <si>
    <r>
      <t xml:space="preserve">Zatvaranje svih otvora u zidovima, a nakon montaže cjevovoda, betonom tlačne čvrstoće   C 30/37 XC4. 
</t>
    </r>
    <r>
      <rPr>
        <b/>
        <sz val="9"/>
        <rFont val="Arial"/>
        <family val="2"/>
        <charset val="238"/>
      </rPr>
      <t>Obračun po komadu otvora određene veličine.</t>
    </r>
  </si>
  <si>
    <r>
      <t xml:space="preserve">Dobava, sječenje, savijanje i postavljanje armaturne mreže B 500 B (MAG 500/560) i armaturnih šipki B 500 B (RA 400/500-2) u skladu sa zahtjevima  HRN EN 10080 prema provedenom statičkom proračunu za crpnu stanicu. 
U ukupnu količinu (težinu) uključena je i rebrasta armatura.
</t>
    </r>
    <r>
      <rPr>
        <b/>
        <sz val="9"/>
        <rFont val="Arial"/>
        <family val="2"/>
        <charset val="238"/>
      </rPr>
      <t>Obračun po kilogramu armature.</t>
    </r>
  </si>
  <si>
    <t>Izolaterski radovi</t>
  </si>
  <si>
    <r>
      <t>Nabava i dobava materijala te izrada hidroizolacije podne ploče i temelja zgrade crpne stanice koja se postavlja na betonske površine. Hidroizolacija se sastoji od hladnog betonskog premaza i bitumenske trake za zavarivanje 3000 gr/m</t>
    </r>
    <r>
      <rPr>
        <vertAlign val="superscript"/>
        <sz val="9"/>
        <rFont val="Arial"/>
        <family val="2"/>
        <charset val="238"/>
      </rPr>
      <t>2</t>
    </r>
    <r>
      <rPr>
        <sz val="9"/>
        <rFont val="Arial"/>
        <family val="2"/>
        <charset val="238"/>
      </rPr>
      <t xml:space="preserve">. Stavka obuhvaća i PE čepičastu foliju.                                                                                                             
</t>
    </r>
    <r>
      <rPr>
        <b/>
        <sz val="9"/>
        <rFont val="Arial"/>
        <family val="2"/>
        <charset val="238"/>
      </rPr>
      <t>Obračun po m2 izrađene hidroizolacije.</t>
    </r>
  </si>
  <si>
    <r>
      <t xml:space="preserve">Nabava, dobava i ugradnja  hidroizolacije spoja donje ploče i  vertikalnih zidova. Dvokomponentna tekuća hidroizolacija se postavlja jer nije moguće postaviti polimerbitumenske trake zbog armature koja služi za nastavak betoniranja zida, a smeta ljepljenju trake.                                                                                                  
</t>
    </r>
    <r>
      <rPr>
        <b/>
        <sz val="9"/>
        <rFont val="Arial"/>
        <family val="2"/>
        <charset val="238"/>
      </rPr>
      <t>Obračun po m2 izrađene hidroizolacije.</t>
    </r>
  </si>
  <si>
    <r>
      <t xml:space="preserve">Nabava i dobava materijala te izrada hidroizolacije na mjestu prolaza vodovodnih cijevi ugrađenih kod betoniranja. Spoj betona i cijevi dodatno zaštititi kitom na bazi epoxi smole (kao Tio-kit ili sl.) bez razbijanja betona uz cijev. Kod naknadno ugrađenih cijevi izraditi utor 4x4 cm i zapuniti zaštitnim kitom na bazi epoxi smole.                                                                      </t>
    </r>
    <r>
      <rPr>
        <b/>
        <sz val="9"/>
        <rFont val="Arial"/>
        <family val="2"/>
        <charset val="238"/>
      </rPr>
      <t>Obračun po prolazu cijevi.</t>
    </r>
  </si>
  <si>
    <r>
      <t xml:space="preserve">Izrada  hidroizolacije ab ploče krova objekta crpne stanice. Izolacija se postavlja na vanjske strane kose armiranobetonske ploče krova. Stavka obuhvaća hidroizolaciju koja se izvodi u slijedećim slojevima (unutra-van):  
 - hladni premaz na bazi emulzije    
 - hidroizolacija iz temperaturno postojanih polimerbitumenskih visokofleksibilnih traka debljine 2 x 0.4 cm (3000gr/m2 svaki sloj) za zavarivanje. Obje trake mehanički otpornije s uloškom staklene tkanine, impregnirane i obložene visokoelastomernom masom, zaštićene obostrano folijom, ili je s jedne strane folija, a s druge pijesak.  
Trake se ugrađuju tehnikom zavarivanja pomoću propan plinskog gorača (plamenika). Trake postaviti sa stopostotnim varom međusobno i za podlogu. Trake se međusobno spajaju zavarom, s prijeklopima min. 20 cm. Hidroizolaciju navući preko ruba  betona krovne ploče. Obrada završetka uz vertikalne zidove kao i dilatacija u svemu prema detaljima proizvođača što ulazi u cijenu ove stavke. Izvoditi u svemu prema uputama proizvođača. U cijenu uključiti kompletan rad i materijal.                
</t>
    </r>
    <r>
      <rPr>
        <b/>
        <sz val="9"/>
        <rFont val="Arial"/>
        <family val="2"/>
        <charset val="238"/>
      </rPr>
      <t>Obračun po m2 izrađene hidroizolacije.</t>
    </r>
  </si>
  <si>
    <r>
      <t xml:space="preserve">Nabava, dobava i ugradnja paropropusne vodonepropusne folije za ugradnju na osb ploče krova objekta crpne stanice.                                                                                        </t>
    </r>
    <r>
      <rPr>
        <b/>
        <sz val="9"/>
        <rFont val="Arial"/>
        <family val="2"/>
        <charset val="238"/>
      </rPr>
      <t>Obračun po m2 izrađene folije.</t>
    </r>
  </si>
  <si>
    <r>
      <t xml:space="preserve">Nabava, dobava i izrada kamene obloge pročelja pločama autohtonog lokalnog kamena d=3cm. Izvedba kamena za oblaganje okomitih zidnih površina od kamenih elemenata dužine 15 - 40 cm, širine 11 - 14 cm i debljine cca 3 cm.
Na čisto naličje kamena ravnomjerno nanijeti sloj fleksibilnog ljepila, a kamen prethodno očistiti vodom. Kamen čvrsto prionuti uz podlogu pritom vodeći računa da bude ravno postavljen, koristiti drvene klinčiće za pridržavanje kamena u pravilnom položaju.
Kameno pročelje se fugira i pri tome treba paziti na ispunjenost fuga.
Vrsta kamena - autohtoni lokalni kamen uzorka i boje prema izboru projektanta. 
Prije same izrade kamenarskih radova potrebno je uzeti na licu mjesta izmjeru.
</t>
    </r>
    <r>
      <rPr>
        <b/>
        <sz val="9"/>
        <rFont val="Arial"/>
        <family val="2"/>
        <charset val="238"/>
      </rPr>
      <t>Obračun po m2 vanjske površine zidova.</t>
    </r>
  </si>
  <si>
    <r>
      <t xml:space="preserve">Nabava, dobava i izrada kamenog odvodnog kanala oborinskih voda krovnih ploha i ukrasno nosivih konzola od autohtonog lokalnog kamena.
Izvedba kamena za odvodni kanal od kamenih elemenata dužine 100 cm, širine 24 cm i visine 17 cm, unutarnjeg otvora širine 13 cm i visine 9 cm.
Izvedba kamena za ukrasno nosivu konzolu od kamenih elemenata dužine 45 cm, širine 14 cm i visine 16 cm. Kamene konzole se usijecaju u zid cca. 20 cm i služe kao nosači kamenog odvodnog kanala. Na jedan odvodni kanal idu dvije nosive konzole. 
Vrsta kamena - autohtoni lokalni kamen uzorka i boje prema izboru projektanta. 
Prije same izrade kamenarskih radova potrebno je uzeti na licu mjesta izmjeru.
</t>
    </r>
    <r>
      <rPr>
        <b/>
        <sz val="9"/>
        <rFont val="Arial"/>
        <family val="2"/>
        <charset val="238"/>
      </rPr>
      <t>Obračun po m ugrađenog kamenog odvodnog kanala.</t>
    </r>
  </si>
  <si>
    <r>
      <t xml:space="preserve">Nabava, dobava i izrada kamenih špaleta pločama autohtonog lokalnog kamena d=3cm.
Izvedba kamena za oblaganje špaleta od kamenih elemenata dužine 15 - 40 cm, širine 15 cm i debljine cca 3 cm.
Na čisto naličje kamena ravnomjerno nanijeti sloj fleksibilnog ljepila, a kamen prethodno očistiti vodom. Kamen čvrsto prionuti uz podlogu pritom vodeći računa da bude ravno postavljen, koristiti drvene klinčiće za pridržavanje kamena u pravilnom položaju.
Kameno pročelje se fugira i pri tome treba paziti na ispunjenost fuga.
Vrsta kamena - autohtoni lokalni kamen uzorka i boje prema izboru projektanta. 
Prije same izrade kamenarskih radova potrebno je uzeti na licu mjesta izmjeru.
</t>
    </r>
    <r>
      <rPr>
        <b/>
        <sz val="9"/>
        <rFont val="Arial"/>
        <family val="2"/>
        <charset val="238"/>
      </rPr>
      <t>Obračun po m postavljenih špaleta.</t>
    </r>
  </si>
  <si>
    <r>
      <t xml:space="preserve">Čišćenje crpne stanice nakon montaže crpki i cjevovoda, te nakon zatvaranja svih otvora. </t>
    </r>
    <r>
      <rPr>
        <b/>
        <sz val="9"/>
        <rFont val="Arial"/>
        <family val="2"/>
        <charset val="238"/>
      </rPr>
      <t>Obračun po kompletu očišćenog objekta.</t>
    </r>
  </si>
  <si>
    <r>
      <t xml:space="preserve">Strojno žbukanje unutarnjih zidova i stropa vapneno - cementnom žbukom. Izrada vapneno - cementne žbuke (1500kg/m3) u ukupnoj debljini sloja do 2 cm, u svemu prema uputama proizvođača žbuke na svim zidovima i stropu u objektu.           
</t>
    </r>
    <r>
      <rPr>
        <b/>
        <sz val="9"/>
        <rFont val="Arial"/>
        <family val="2"/>
        <charset val="238"/>
      </rPr>
      <t>Obračun po m2 ožbukane površine.</t>
    </r>
  </si>
  <si>
    <r>
      <t xml:space="preserve">Nabava materijala prema specifikaciji proizvođača, te izrada svih slojeva industrijskog poda - epoxy kompozitne završne podne obloge protuprašne obrade, samonivelirajući ili penetrirajući epoksi premaz, posip kvarcnim pijeskom. Obloga ukupne debljine 0,5 - 1,5 mm sadrži epoksi smolu bez otapala, učvršćivač te prirodni toplinsko obrađeni (pod visokim temperaturama) kremenasti kvarcni pijesak različitih granulacija. Obloga ukupne debljine 0,5 - 1,5 mm izvodi se na prethodno pripremljenom armiranom cementnom estrihu,  debljine 4,00 do 8,00 cm ovisno o formiranju pada.                                                                                                                             - Priprema i kvaliteta podloge: Podloga na bazi cementa mora biti pripremljena tako da omogućava maksimalnu kemijsku i mehaničku povezivost sa epoxy premazom - prionjivosti 1,5 N/mm2, estrih mora biti čist i odmašćen, bez cementne skrame, nečistoća, masnoća, pukotina i sl. Podloga mora biti dilatirana u polja - dilatacijske fuge uzvesti širine 4mm, dubine 1/3 debljine ploče podloge. Priprema podloge izvodi se strojno kugličnim odzrnjavanjem (sačmarenjem), brušenjem ili frezanjem, vrijednost &gt;1,5 mm2, radi odstranjavanja površinski slabih dijelova, komplet sa čišćenjem i usisavanjem. Kroz takvu pripremu dobiva se optimalno mehaničko vezanje između podloge i novog podnog sustava.                                                                                                                                                    - Podni sustav: Na tako obrađenu podlogu, podni sustav se postavlja višeslojno  - podložni, zatim nosivi sloj po kojem je raspršen prirodni ili obojeni kvarcni pijesak te transparentni završni sloj podne obloge. Završna podna obloga u mat izvedbi s glatkom, lakoodrživom, neklizavom površinom u boji prema izboru investitora. Sve potrebne predradnje i sve radove na izvedbi podnog sustava izvoditi prema specifikaciji i uputama prizvođača. U cijenu uključena i potrebna izrada sokla preko, od proizvođača definiranog, holkera te kitanje spoja uz zid.                                                                                                           U stavci uključen kompletan materijal i rad: cementni estrih d=8cm, industrijski pod. </t>
    </r>
    <r>
      <rPr>
        <b/>
        <sz val="9"/>
        <rFont val="Arial"/>
        <family val="2"/>
        <charset val="238"/>
      </rPr>
      <t>Obračun po m2 tlocrtne  površine.</t>
    </r>
  </si>
  <si>
    <r>
      <t xml:space="preserve">Nabava, dobava i ugradnja materijala za izradu podloge betonskih opločnika oko objekta. Za podlogu upotrijebiti drobljenac veličine zrna 2 - 4 mm. Debljina sloja podloge je 5cm, a razastire se ravnomjerno i rastresito na prethodno izrađen nosivi sloj tampona. Ravnanje podloge obaviti s dvije položene cijevi vanjskog promjera u debljini podloge na međusobnom razmaku obuhvata, te nanešeni drobljenac poravnati aluminijskom letvom. Na gotovu podlogu ne smije se stati, a niti je nabijati. Treba izraditi površinu, koliko opločnika se u jednom danu može položiti.                                                                              </t>
    </r>
    <r>
      <rPr>
        <b/>
        <sz val="9"/>
        <rFont val="Arial"/>
        <family val="2"/>
        <charset val="238"/>
      </rPr>
      <t>Obračun po m3 izrađene podloge.</t>
    </r>
  </si>
  <si>
    <r>
      <t>Nabava, dobava i ugradnja materijala za izradu tampona ispod podloge betonskih opločnika oko objekta. Za tampon upotrijebiti mehanički zbijeni kameni materijal Ø 0-32 mm</t>
    </r>
    <r>
      <rPr>
        <sz val="9"/>
        <rFont val="Arial"/>
        <family val="2"/>
      </rPr>
      <t>. Zbije</t>
    </r>
    <r>
      <rPr>
        <sz val="9"/>
        <rFont val="Arial"/>
        <family val="2"/>
        <charset val="238"/>
      </rPr>
      <t xml:space="preserve">nost Ms≥25 MN/m2. </t>
    </r>
    <r>
      <rPr>
        <sz val="9"/>
        <rFont val="Arial"/>
        <family val="2"/>
      </rPr>
      <t xml:space="preserve">Debljina sloja podloge je 20 cm. Treba izraditi površinu, koliko opločnika se u jednom danu može položiti.                                  
</t>
    </r>
    <r>
      <rPr>
        <b/>
        <sz val="9"/>
        <rFont val="Arial"/>
        <family val="2"/>
        <charset val="238"/>
      </rPr>
      <t>Obračun po m3 izrađene podloge.</t>
    </r>
  </si>
  <si>
    <t>Nabava, dobava i ugradnja betonskih opločnika za opločenje pješačkih staza oko objekta. Opločnici su betonske ploče veličine 40x40x5cm koje se postavljaju u tri reda, izrađene od dvoslojnog betona s površinskim protukliznim slojem (kulir ploče). Širina staze iznosi 120 cm. Elemente treba polagati u pravilnoj visini, a prema projektiranom pravcu i kutu. Širina reški mora iznositi od 2 - 4 mm što se postiže pravilnim slaganjem poštujuću distancere koje opločnici imaju na sebi. Zatvaranje, odnosno ispuna reški, dozvoljena je samo sa suhim materijalom, a za ispunu se upotrebljava drobljenac veličine zrna 1 - 3mm. Materijal  treba u cjelosti unjeti u reške, tako da ispunjava cijelu visinu. Zapunjavanje treba izvoditi kontinuirano prateći napredovanje polaganja opločnika.</t>
  </si>
  <si>
    <t xml:space="preserve">Opločenu površinu nakon fugiranja treba očistiti  i do stabilnosti sabijati, od rubova prema sredini, vibratorskom pločom presvučenom plastikom ili s gumeni štitnikom. Ploča za sabijanje AT 1000/2000. Nakon sabijanja reške treba više puta puniti, materijalom za ispunu, dok sve reške ne budu trajno zatvorene. Sav ugrađeni materijal mora biti od visokokvalitetnog materijala u skladu s važećim normama i prema njima ispunjavati uvjete kvalitete, kao što su: opterećenje, postojanost na vremenske prilike, trajnost i sl. </t>
  </si>
  <si>
    <t>Stavka obuhvaća sav potreban materijal i rad, a sve prema tehničkim uvjetima i uputi proizvođača.</t>
  </si>
  <si>
    <r>
      <t>Obračun po m2 ugrađenih opločnika određene vrste</t>
    </r>
    <r>
      <rPr>
        <sz val="9"/>
        <rFont val="Arial"/>
        <family val="2"/>
        <charset val="238"/>
      </rPr>
      <t xml:space="preserve"> (ploče 40x40x5cm, u tri reda).</t>
    </r>
  </si>
  <si>
    <r>
      <t xml:space="preserve">Montaža i demontaža fasadne čelične skele, visine do 6 m, za sve vrste radova na fasadi. Za skelu se priznaje jedanput montaža i demontaža.                                                              </t>
    </r>
    <r>
      <rPr>
        <b/>
        <sz val="9"/>
        <rFont val="Arial"/>
        <family val="2"/>
        <charset val="238"/>
      </rPr>
      <t>Obračun po m2 površine.</t>
    </r>
  </si>
  <si>
    <t>Bravarski radovi</t>
  </si>
  <si>
    <r>
      <t xml:space="preserve">Nabava, dobava i ugradnja ulaznih punih vanjskih dvokrilnih vrata s okvirom (dovratnikom) zidarske veličine 130/210 cm (glavna ulazna vrata širine 100 cm a sporedni fiksni, povremeno pokretni dio 30 cm).  Vrata izrađena od aluminijskih plastificiranih profila. Ispuna vrtanih krila aluminijski panel d=2 cm u boji stolarije. Uključivo  pripadajući okov i prag. U donjem dijelu glavnog vratnog krila fiksna ventilacijska žaluzina dimenzija 60 x 40 cm sa zaštitnom mrežicom protiv ulaza insekata veličine oka 2mm. Vrata  boje u nijansi „dubrovačke tamnozelene''.                                                                 
</t>
    </r>
    <r>
      <rPr>
        <b/>
        <sz val="9"/>
        <rFont val="Arial"/>
        <family val="2"/>
        <charset val="238"/>
      </rPr>
      <t>Obračun po komadu izrađenih vrata.</t>
    </r>
  </si>
  <si>
    <r>
      <t xml:space="preserve">Nabava, dobava i ugradnja fiksnih žaluzina  za ventilaciju zidarske dimenzije 30 x 30 cm.                      Izvedba od plastificiranih aluminijskih profila i aluminijskog lima. Uključena  i zaštitna mrežica protiv insekata veličine oka 2mm izrađena od inoxa. Uključivo brtvljenje i okov.  Žaluzine boje u nijansi „dubrovačke tamnozelene''.                                                                                                                                   </t>
    </r>
    <r>
      <rPr>
        <b/>
        <sz val="9"/>
        <rFont val="Arial"/>
        <family val="2"/>
        <charset val="238"/>
      </rPr>
      <t>Obračun po komadu izrađenih žaluzina.</t>
    </r>
  </si>
  <si>
    <r>
      <t>Nabava, dobava i ugradnja jednokrilnih prozora. Izrada od aluminijskih plastificiranih profila. Prozor je otklopno zaokretni ostakljen “izo” staklom 4+16+4 Float, Rw, R zastakljenja (dB) 35. Uključivo pripadajući okov i ostakljenje. Uključivo brtvljenje i okov te unutarnja i vanjska prozorska klupčica od istog materijala, kao i pomične vanjske jednokrilne i dvokrilne zaštitne žaluzine  s posebnim zaokretnim krilom.</t>
    </r>
    <r>
      <rPr>
        <sz val="9"/>
        <color rgb="FFFF0000"/>
        <rFont val="Arial"/>
        <family val="2"/>
        <charset val="238"/>
      </rPr>
      <t xml:space="preserve"> </t>
    </r>
    <r>
      <rPr>
        <sz val="9"/>
        <rFont val="Arial"/>
        <family val="2"/>
        <charset val="238"/>
      </rPr>
      <t xml:space="preserve">Zidarska veličina 120/50 cm. Prozori, okviri i žaluzine u nijansi „dubrovačke tamnozelene''. 
</t>
    </r>
    <r>
      <rPr>
        <b/>
        <sz val="9"/>
        <rFont val="Arial"/>
        <family val="2"/>
        <charset val="238"/>
      </rPr>
      <t>Obračun po komadu izrađenih vrata.</t>
    </r>
  </si>
  <si>
    <r>
      <t xml:space="preserve">Nabava, dobava, izrada i ugradnja nagazne rešetke na podnoj ploči crpne stanice. Dimenzija otvora rešetki 30x30 mm, visina rešetke h=38 mm, tlocrtne dimenzije 1000x1100 mm. Materijal poliester. Rešetke se postavljaju na INOX L profile koji se postavljaju na betosku podlogu.
</t>
    </r>
    <r>
      <rPr>
        <b/>
        <sz val="9"/>
        <rFont val="Arial"/>
        <family val="2"/>
        <charset val="238"/>
      </rPr>
      <t>Obračun po komadu ugrađene rešetke.</t>
    </r>
  </si>
  <si>
    <t>Soboslikarsko ličilački radovi</t>
  </si>
  <si>
    <r>
      <t xml:space="preserve">Gletanje i bojanje unutarnje strane zida i stropa na podlozi od žbuke disperzivnom fungicidnom  bojom u svijetlom tonu. Sve prema tehničkim uvjetima za soboslikarske i ličilačke radove i uputama proizvođača                                                                                        </t>
    </r>
    <r>
      <rPr>
        <b/>
        <sz val="9"/>
        <rFont val="Arial"/>
        <family val="2"/>
        <charset val="238"/>
      </rPr>
      <t>Obračun po m2 obrađenih zidova.</t>
    </r>
  </si>
  <si>
    <t>Limarski radovi</t>
  </si>
  <si>
    <r>
      <t xml:space="preserve">Izrada, dobava i montaža odvodnih okruglih vertikala kosih krovova pocinčanim plastificiranim limom d=0,6mm, Ø100mm.                                   
</t>
    </r>
    <r>
      <rPr>
        <b/>
        <sz val="9"/>
        <rFont val="Arial"/>
        <family val="2"/>
        <charset val="238"/>
      </rPr>
      <t>Obračun po m montiranih vertikala.</t>
    </r>
  </si>
  <si>
    <t>Krovopokrivački radovi</t>
  </si>
  <si>
    <t>Nabava i dobava materijala, te izrada drvenog krovišta od drvene građe četinari II klase. Krovište se izrađuje i postavlja čavlanjem i tesarskim vezama, te polaganjem na nosive grede koje su oslonjene na betonsku ploču. Veza na betonsku ploču potrebnim ankerima. Između drvenih greda se polaže kamena vuna debljine 5 cm. Na drvene grede se postavljaju osb ploče, a na ploče idu drvene letve. Građu po završetku premazati sredstvom protiv crvotočina. Stavka obuhvaća sav materijal i rad.</t>
  </si>
  <si>
    <t>grede 10,00 x 10,00 cm</t>
  </si>
  <si>
    <t>OSB ploče</t>
  </si>
  <si>
    <t>kamena vuna</t>
  </si>
  <si>
    <t>drvene letve</t>
  </si>
  <si>
    <r>
      <t xml:space="preserve">Nabava materijala i pokrivanje dvostrešnog krova zgrade crpne stanice  mediteran crijepovima. Crijep se polaže na drvene letvice 5/4 cm. U cijenu je uključeno i pokrivanje sljemena,  zidarska obrada spoja pokrova sa zidovima, te sav pričvrsni pribor (svaki crijep pričvrstiti pocinčanim čavlom sbrtvom), te krovni spojni elementi. Nagib krova je cca 23°. Pokrivanje izvesti prema uputama proizvođača.                                                                         </t>
    </r>
    <r>
      <rPr>
        <b/>
        <sz val="9"/>
        <rFont val="Arial"/>
        <family val="2"/>
        <charset val="238"/>
      </rPr>
      <t>Obračun po m2.</t>
    </r>
  </si>
  <si>
    <t>Manipulativni prostor</t>
  </si>
  <si>
    <r>
      <t xml:space="preserve">Nabava, dobava i Izrada donjeg nosivog sloja od tucanika debljine 30 cm na manipulativnom platou. Primjenjuje se krupnozrnati kameni materijal koji treba zadovoljiti granulometrijske uvijete. Nakon razastiranja, planiranja i profiliranja obavlja se sabijanje vibracijskim sredstvima do modula stišljivosti: Ms ≥ 80 MN/m2 na kolniku.                                                                      </t>
    </r>
    <r>
      <rPr>
        <b/>
        <sz val="9"/>
        <rFont val="Arial"/>
        <family val="2"/>
        <charset val="238"/>
      </rPr>
      <t>Obračun po m3.</t>
    </r>
  </si>
  <si>
    <r>
      <t xml:space="preserve">Nabava, dobava i ugradnja asfaltne mješavine za nosive slojeve od bitumeniziranog materijala po vrućem postupku (kamen eruptivnog podrijekla). Rad obuhvaća polaganje i sabijanje materijala, prijevoz, opremu i sve što je potrebno za dovršenje rada.                                                                                                                                          -na kolniku(BNS 22 BIT 50/70)   d=6 cm                                                                                        </t>
    </r>
    <r>
      <rPr>
        <b/>
        <sz val="9"/>
        <rFont val="Arial"/>
        <family val="2"/>
        <charset val="238"/>
      </rPr>
      <t xml:space="preserve">Obračun po m2 gornje površine stvarno  položenog i utvrđenog sloja, 
BNS 22 debljine 6 cm. </t>
    </r>
  </si>
  <si>
    <r>
      <t xml:space="preserve">Nabava, dobava i ugradnja asfaltne mješavine za zastor na principu asfalt - betona, habajući sloj (kamen eruptivnog podrijekla). Rad obuhvaća polaganje i sabijanje materijala, prijevoz, opremu i sve što je potrebno za dovršenje rada. U svemu prema O.T.U. 6 – 03. Prema  situaciji i poprečnim profilima.                                                                                                             -na kolniku d=4 cm AB 11E  BIT 50/70                                                                                                                               </t>
    </r>
    <r>
      <rPr>
        <b/>
        <sz val="9"/>
        <rFont val="Arial"/>
        <family val="2"/>
        <charset val="238"/>
      </rPr>
      <t xml:space="preserve">Obračun po m2 gornje površine stvarno položenog i utvrđenog sloja. </t>
    </r>
  </si>
  <si>
    <r>
      <t xml:space="preserve">Nabava, dobava i ugradnja betonskih rubnjaka 8/20 cm.                                                                       </t>
    </r>
    <r>
      <rPr>
        <b/>
        <sz val="9"/>
        <rFont val="Arial"/>
        <family val="2"/>
        <charset val="238"/>
      </rPr>
      <t>Obračun po m ugrađenih rubnjaka.</t>
    </r>
  </si>
  <si>
    <t>Ograda oko objekta</t>
  </si>
  <si>
    <r>
      <t xml:space="preserve">Iskop za temelje  stupova u materijalu V i VI kategorije. Iskopani materijal odbaciti na unutarnju stranu ograde i isplanirati. Temelji veličine prema nacrtima.                            </t>
    </r>
    <r>
      <rPr>
        <b/>
        <sz val="9"/>
        <rFont val="Arial"/>
        <family val="2"/>
        <charset val="238"/>
      </rPr>
      <t>Obračun po m3 kompletno iskopanih rupa.</t>
    </r>
  </si>
  <si>
    <t xml:space="preserve">Nabava i dobava sastojaka, te priprema i ugradnja betona C 16/20, za temelje stupova. Temelj betonirati nakon montaže i učvršćenja stupova u predviđene rupe. </t>
  </si>
  <si>
    <r>
      <t xml:space="preserve">Nabava, dobava, izrada i ugradnja nosivih stupova od čeličnih vruće pocinčanih i plastificiranih cijevi za žičano pletivo. Profil stupa je Ø48.3/2.6  mm, ukupne dužine 210 cm na razmaku 2,5 - 3,0 m. Donji dio stupa koji se uranja u beton temelja (70 cm) izolirati bitumenskim premazom. Vrh stupa zatvoriti istim materijalom. Stupove poravnati po pravcu i visini s ostalim stupovima.                                                                                          </t>
    </r>
    <r>
      <rPr>
        <b/>
        <sz val="9"/>
        <rFont val="Arial"/>
        <family val="2"/>
        <charset val="238"/>
      </rPr>
      <t>Obračun po komadu kompletno postavljenog potrebnog nosivog stupa.</t>
    </r>
  </si>
  <si>
    <r>
      <t>Nabava, dobava, izrada i ugradnja nosivih stupova od čeličnih vruće pocinčanih i plastificiranih cijevi Ø42.4/2.6 mm, dužine 200 cm za podupore na nosivim i kutnim stupovima ograde. Podupore (</t>
    </r>
    <r>
      <rPr>
        <sz val="9"/>
        <rFont val="Symbol"/>
        <family val="1"/>
        <charset val="2"/>
      </rPr>
      <t>a</t>
    </r>
    <r>
      <rPr>
        <sz val="9"/>
        <rFont val="Arial"/>
        <family val="2"/>
        <charset val="238"/>
      </rPr>
      <t xml:space="preserve"> = 30</t>
    </r>
    <r>
      <rPr>
        <sz val="9"/>
        <rFont val="Symbol"/>
        <family val="1"/>
        <charset val="2"/>
      </rPr>
      <t>°</t>
    </r>
    <r>
      <rPr>
        <sz val="9"/>
        <rFont val="Arial"/>
        <family val="2"/>
        <charset val="238"/>
      </rPr>
      <t xml:space="preserve">), čvrsto vezati na osnovni stup čeličnom obujmicom, a s druge strane ugraditi u posebnu temeljnu rupu. Donji dio stupa koji se uranja u beton temelja izolirati bitumenskim premazom. Vrh stupa zatvoriti istim materijalom. Podupore se postavljaju na svakom lomu ograde i na svakih cca 12 m ograde.                                                                                                       
</t>
    </r>
    <r>
      <rPr>
        <b/>
        <sz val="9"/>
        <rFont val="Arial"/>
        <family val="2"/>
        <charset val="238"/>
      </rPr>
      <t>Obračun po komadu kompletno postavljenog potrebnog podupornog stupa.</t>
    </r>
  </si>
  <si>
    <r>
      <t xml:space="preserve">Nabava, dobava, izrada i ugradnja nosivih stupova za kolna ulazna vrata od čeličnih vruče pocinčanih i plastificiranih cijevi profila Ø88.9/3.2 mm. Donji dio stupa koji se uranja u beton temelja izolirati bitumenskim premazom. Vrh stupa zatvoren. Stupove poravnati po pravcu i visini s ostalim stupovima.                                                                                                 </t>
    </r>
    <r>
      <rPr>
        <b/>
        <sz val="9"/>
        <rFont val="Arial"/>
        <family val="2"/>
        <charset val="238"/>
      </rPr>
      <t>Obračun po komadu kompletno postavljenog potrebnog nosivog stupa.</t>
    </r>
  </si>
  <si>
    <r>
      <t xml:space="preserve">Nabava, dobava i ugradnja pletiva (mreže) od čelične vruće pocinčane i plastificirane žice profila 2,0 mm s oknima 40×40 mm ili sličnih, ovisno o tržišnoj ponudi i visine 1,60 m. Mrežu pravilno nategnuti na postavljene stupove i ojačati s tri reda (gore, sredina i dno) čelične pocinčane i  plastificirane žice profila 4,2 mm, te pričvrstiti na predviđene stupove. </t>
    </r>
    <r>
      <rPr>
        <b/>
        <sz val="9"/>
        <rFont val="Arial"/>
        <family val="2"/>
        <charset val="238"/>
      </rPr>
      <t xml:space="preserve">Obračun po m kompletno postavljenog pletiva s ojačanjima.   </t>
    </r>
    <r>
      <rPr>
        <sz val="9"/>
        <rFont val="Arial"/>
        <family val="2"/>
        <charset val="238"/>
      </rPr>
      <t xml:space="preserve">                             </t>
    </r>
  </si>
  <si>
    <r>
      <t xml:space="preserve">Nabava, dobava, izrada i ugradnja gotovih kolnih kliznih vrata koja se sastoje od elementa dimenzija 1.60 x 4.50 m. Okvir vrata od čeličnih vruče pocinčanih plastificiranih cijevi profila Ø42.4/2.6 mm s ispunom od čelične vruče pocinčane i plastificirane mreže kao za ogradu.  Uz okvire isporučiti po tri petlje s vezom na nosivi stup, bravu s ključevima i graničnike.                                                                                                                                          </t>
    </r>
    <r>
      <rPr>
        <b/>
        <sz val="9"/>
        <rFont val="Arial"/>
        <family val="2"/>
        <charset val="238"/>
      </rPr>
      <t>Obračun po kompletno montiranim vratima.</t>
    </r>
  </si>
  <si>
    <r>
      <t xml:space="preserve">Čišćenje i pranje manipulativnih površina oko obijekta nakon izgradnje, odnosno svih završenih radova.
</t>
    </r>
    <r>
      <rPr>
        <b/>
        <sz val="9"/>
        <rFont val="Arial"/>
        <family val="2"/>
        <charset val="238"/>
      </rPr>
      <t>Obračun u m2 očišćene i oprane površine.</t>
    </r>
  </si>
  <si>
    <t>4.1.1.</t>
  </si>
  <si>
    <t>4.1.2.</t>
  </si>
  <si>
    <t>4.1.3.</t>
  </si>
  <si>
    <t>4.1.4.</t>
  </si>
  <si>
    <t>4.1.5.</t>
  </si>
  <si>
    <t>4.2.1.</t>
  </si>
  <si>
    <t>4.2.2.</t>
  </si>
  <si>
    <t>4.2.3.</t>
  </si>
  <si>
    <t>4.2.4.</t>
  </si>
  <si>
    <t>4.2.5.</t>
  </si>
  <si>
    <t>4.3.</t>
  </si>
  <si>
    <t>4.3.1.</t>
  </si>
  <si>
    <t>4.3.2.</t>
  </si>
  <si>
    <t>4.3.3.</t>
  </si>
  <si>
    <t>4.3.4.</t>
  </si>
  <si>
    <t>4.3.5.</t>
  </si>
  <si>
    <t>4.3.6.</t>
  </si>
  <si>
    <t>4.3.7.</t>
  </si>
  <si>
    <t>4.3.8.</t>
  </si>
  <si>
    <t>4.4.</t>
  </si>
  <si>
    <t>4.4.1.</t>
  </si>
  <si>
    <t>4.4.2.</t>
  </si>
  <si>
    <t>4.4.3.</t>
  </si>
  <si>
    <t>4.4.4.</t>
  </si>
  <si>
    <t>4.4.5.</t>
  </si>
  <si>
    <t>4.5.</t>
  </si>
  <si>
    <t>4.5.1.</t>
  </si>
  <si>
    <t>4.5.2.</t>
  </si>
  <si>
    <t>4.5.3.</t>
  </si>
  <si>
    <t>4.5.4.</t>
  </si>
  <si>
    <t>4.5.5.</t>
  </si>
  <si>
    <t>4.5.6.</t>
  </si>
  <si>
    <t>4.5.7.</t>
  </si>
  <si>
    <t>4.5.8.</t>
  </si>
  <si>
    <t>4.5.9.</t>
  </si>
  <si>
    <t>4.5.10.</t>
  </si>
  <si>
    <t>4.6.</t>
  </si>
  <si>
    <t>4.6.1.</t>
  </si>
  <si>
    <t>4.6.2.</t>
  </si>
  <si>
    <t>4.6.3.</t>
  </si>
  <si>
    <t>4.6.4.</t>
  </si>
  <si>
    <t>4.7.</t>
  </si>
  <si>
    <t>4.7.1.</t>
  </si>
  <si>
    <t>4.8.</t>
  </si>
  <si>
    <t>4.8.1.</t>
  </si>
  <si>
    <t>4.9.</t>
  </si>
  <si>
    <t>4.9.1.</t>
  </si>
  <si>
    <t>4.9.2.</t>
  </si>
  <si>
    <t>4.10.</t>
  </si>
  <si>
    <t>4.10.1.</t>
  </si>
  <si>
    <t>4.10.2.</t>
  </si>
  <si>
    <t>4.10.3.</t>
  </si>
  <si>
    <t>4.10.4.</t>
  </si>
  <si>
    <t>4.11.</t>
  </si>
  <si>
    <t>4.11.1.</t>
  </si>
  <si>
    <t>4.11.2.</t>
  </si>
  <si>
    <t>4.11.3.</t>
  </si>
  <si>
    <t>4.11.4.</t>
  </si>
  <si>
    <t>4.11.5.</t>
  </si>
  <si>
    <t>4.11.6.</t>
  </si>
  <si>
    <t>4.11.7.</t>
  </si>
  <si>
    <t>4.12.</t>
  </si>
  <si>
    <t>4.12.1.</t>
  </si>
  <si>
    <t>Općenito</t>
  </si>
  <si>
    <t>Nabava, doprema, izrada i ugradba (montaža) kompletne opreme iz specifikacije do stupnja puštanja u pogon.</t>
  </si>
  <si>
    <t xml:space="preserve">Izvoditelj strojarskih radova dužan je upoznati se sa svom tehničkom dokumentacijom građevine i uskladiti radove sa izvođačima ostalih instalacija i građevine. Radove mora izvesti po propisima i normama za izvođenje strojarskih radova, te ugraditi samo tehnički ispravan materijal u skladu s važećim HRN, te imati dokaze o uporabljivosti prema Zakonu o gradnji              (NN 153/13) i Zakonu o građevnim proizvodima (NN 76/13, 30/14). </t>
  </si>
  <si>
    <t>Sva strojarska oprema koja se ugrađuje mora zadovoljavati tehničke karakteristike i kvalitetu predviđenu projektom, mora imati valjanu Ispravu o sukladnosti, te upute za ugradnju i korištenje na hrvatskom jeziku.</t>
  </si>
  <si>
    <t xml:space="preserve">Pri projektiranju je predviđena oprema koja je definirana tehničkim specifikacijama ili se upućuje na tip i proizvođača opreme u troškovniku.
</t>
  </si>
  <si>
    <t>Sukladno Zakonu o javnoj nabavi (NN 90/11, 83/13, 143/13, 13/14) i uz suglasnost projektanta, odnosno Investitora, ponuditelj može ugraditi i drugi odgovarajući materijal i opremu, jednakih ili boljih tehničkih karakteristika i kvalitete, što mora biti dokazano u ponudi.</t>
  </si>
  <si>
    <t>Sav spojni materijal (vijci, matice i podložne pločice od nehrđajućeg čelika A4-70) te odgovarajuće brtve, uključeno u stavku.</t>
  </si>
  <si>
    <t xml:space="preserve">Armature su iz GGG40 odgovarajuće antikorozivno zaštićene. Izolacijski tuljci i podložne pločice na svim kontaktima armatura iz GGG40 s vijcima iz nehrđajućeg čelika - uključeno u stavku. </t>
  </si>
  <si>
    <t>Sve armature moraju imati :</t>
  </si>
  <si>
    <t xml:space="preserve"> - RAL certifikat (jaka antikorozivna zaštita prema
   GSK sustavu kvalitete) </t>
  </si>
  <si>
    <t xml:space="preserve"> - CE certifikat</t>
  </si>
  <si>
    <t>Norma za fazonske komade iz GGG 40 je EN 545, antikorozivna zaštita izvana i iznutra epoxy, tzv. plastificirani fazonski komadi.</t>
  </si>
  <si>
    <t xml:space="preserve">Materijal izrade cjevnog razvoda: nehrđajući čelik X2CrNiMo 17-12-2 (AISI 316L; W.Nr. 1.4404). </t>
  </si>
  <si>
    <t>Šavne cijevi iz nehrđajućeg čelika dimenzija i mase prema EN 1127, a tehnički zahtjevi sukladno EN 10216-5.</t>
  </si>
  <si>
    <t xml:space="preserve">Svi fazonski komadi su iz nehrđajućeg čelika te moraju biti prema  EN 10253-3. To se odnosi na: </t>
  </si>
  <si>
    <t xml:space="preserve"> - šavne cijevne lukove </t>
  </si>
  <si>
    <t xml:space="preserve"> - šavne T komade</t>
  </si>
  <si>
    <t xml:space="preserve"> - koncentrične redukcije</t>
  </si>
  <si>
    <t>Napomena:</t>
  </si>
  <si>
    <t xml:space="preserve"> - radijus lukova: 3 : r  ~ 1.5 x Dv  </t>
  </si>
  <si>
    <t>Prirubnice iz nehrđajućeg čelika prema:</t>
  </si>
  <si>
    <t xml:space="preserve">EN 1092-1, Tip 02 i 33 - leteće prirubnice sa nastavkom za zavarivanje. </t>
  </si>
  <si>
    <t>Dijelovi cijevnog razvoda iz nehrđajućeg čelika u jednu cjelinu spajaju se zavarivanjem - uključeno u stavku.</t>
  </si>
  <si>
    <t>Pojedine pozicije koje nisu standardne izraditi iz standardnih dijelova radionički (zavarivanjem - uključeno u stavku). Ispitivanje zavara izvesti u skladu s tehničkim uvjetima (uključeno u stavku).</t>
  </si>
  <si>
    <t>Na svim pozicijama koje je potrebno izraditi radionički, iz nehrđajućeg čelika, nakon izrade obavezno mehanički i kemijski (pastama) očistiti i pasivirati sve zavare (s vanjske i unutrašnje strane), a nakon toga ih dobro isprati vodom pod visokim tlakom (cca 100 bara – visokotlačni uređaji za pranje automobila).</t>
  </si>
  <si>
    <r>
      <t>Šavne cijevi dane su u ukupnoj dužini za pojedini profil, a prilikom montaže potrebno ih je iskrojiti na potrebnu dužinu ovisno o točnoj poziciji ugradnje</t>
    </r>
    <r>
      <rPr>
        <sz val="10"/>
        <color indexed="8"/>
        <rFont val="Arial"/>
        <family val="2"/>
        <charset val="238"/>
      </rPr>
      <t xml:space="preserve"> -uključeno u stavku.</t>
    </r>
  </si>
  <si>
    <t>Pojedini dijelovi mogu biti predgotovljeni u radionici, a samo spajanje u jednu cjelinu izvesti prilikom ugradnje na gradilištu.</t>
  </si>
  <si>
    <t>Dozvoljeni su svi postupci elektrozavarivanja, ali zavarivanje i rezanje plamenom je zabranjeno !</t>
  </si>
  <si>
    <t>Nakon kompletne montaže cijevnog razvoda, na kraju svih radova, kompletni cjevni razvod očistiti od svih nečistoća mehanički i kemijski kako bi se pasivirala površina nehrđajućeg čelika, jer jedino pod tim uvjetima on je stvarno nehrđajući.</t>
  </si>
  <si>
    <t xml:space="preserve"> - provjeriti debljine stijenki fazonskih komada, ne
   moraju odgovarati debljinama stijenki cijevi na
   koje se zavaruju</t>
  </si>
  <si>
    <t xml:space="preserve"> - nije dozvoljeno bušenje nikakvih provrta u
   fazonskim komadima, a u slučaju da se ne mogu
   izbjeći  potrebno je računski provjeriti debljinu
   stijenke</t>
  </si>
  <si>
    <t>STROJARSKA OPREMA</t>
  </si>
  <si>
    <t>Nabava, doprema, izrada i ugradnja (montaža) kompletne opreme iz specifikacije do stupnja puštanja u pogon.</t>
  </si>
  <si>
    <t>Vidi "Općenito" iz uvoda troškovnika.</t>
  </si>
  <si>
    <t>Hidrostanica (Pozicija 1.1.)</t>
  </si>
  <si>
    <t>Osnovni zahtjevi za hidrostanicu:</t>
  </si>
  <si>
    <r>
      <t xml:space="preserve">Hidrostanicu čine ukupno 3 paralelno spojene crpke, svaka upravljana preko zasebnog frekventnog regulatora po parametru rada </t>
    </r>
    <r>
      <rPr>
        <sz val="10"/>
        <color indexed="8"/>
        <rFont val="Arial"/>
        <family val="2"/>
        <charset val="238"/>
      </rPr>
      <t>H=konst. (za 1.etapu) i Q=konst. (za 2.etapu) i taj paramet</t>
    </r>
    <r>
      <rPr>
        <sz val="10"/>
        <rFont val="Arial"/>
        <family val="2"/>
        <charset val="238"/>
      </rPr>
      <t>ar se može daljinski promijeniti iz operativnog centra preko NUS-a, a  konkretni podatak o količini protoka zadaje operater.</t>
    </r>
    <r>
      <rPr>
        <sz val="10"/>
        <color indexed="10"/>
        <rFont val="Arial"/>
        <family val="2"/>
        <charset val="238"/>
      </rPr>
      <t xml:space="preserve"> </t>
    </r>
  </si>
  <si>
    <t>U 1.etapi, u slučaju požara, hidrostanica će raditi  sa  tri crpke u paralelnom radu (3+0). U slučaju kada nema požara, režim rada hidrostanice je (1+2), jedna radna i dvije rezervne crpke.</t>
  </si>
  <si>
    <t>Osnovne karakteristike hidrostanice u 1.etapi:</t>
  </si>
  <si>
    <t xml:space="preserve">  - kapacitet u slučaju požara (Q):    ~12,5 l/s    </t>
  </si>
  <si>
    <t xml:space="preserve">  - kapacitet kada nema požara (Q): ~2,5 l/s                                   </t>
  </si>
  <si>
    <t xml:space="preserve">  - visina dizanja (H):                        ~35 mVS</t>
  </si>
  <si>
    <t xml:space="preserve">  - min. dolazni tlak (p):                     6,5 bara </t>
  </si>
  <si>
    <r>
      <t xml:space="preserve"> </t>
    </r>
    <r>
      <rPr>
        <sz val="10"/>
        <color indexed="8"/>
        <rFont val="Arial"/>
        <family val="2"/>
        <charset val="238"/>
      </rPr>
      <t xml:space="preserve"> - H=konst.= p odlazni:      </t>
    </r>
    <r>
      <rPr>
        <sz val="10"/>
        <color indexed="8"/>
        <rFont val="Arial"/>
        <family val="2"/>
        <charset val="238"/>
      </rPr>
      <t xml:space="preserve">              9,7 bara</t>
    </r>
  </si>
  <si>
    <t xml:space="preserve">  - nazivna snaga (N):                       3 x 3 kW</t>
  </si>
  <si>
    <t xml:space="preserve">  - uvjeti el. priključka:                       3x400 V; 50 Hz;</t>
  </si>
  <si>
    <t xml:space="preserve">    frekventni pretvarač</t>
  </si>
  <si>
    <r>
      <t xml:space="preserve"> </t>
    </r>
    <r>
      <rPr>
        <sz val="10"/>
        <color indexed="8"/>
        <rFont val="Arial"/>
        <family val="2"/>
        <charset val="238"/>
      </rPr>
      <t xml:space="preserve"> - ETHERNET komunikacija</t>
    </r>
  </si>
  <si>
    <t>U 2.etapi, (u kojoj je predviđena izgradnja vodospremnika "Barbić", koji će na sebe preuzeti protupožarnu zaštitu) postojeća hidrostanica će raditi  sa dvije crpke u paralelnom radu (2+1), a treća crpka je rezervna.</t>
  </si>
  <si>
    <t>Osnovne karakteristike postojeće hidrostanice u 2.etapi:</t>
  </si>
  <si>
    <t xml:space="preserve">  - kapacitet (Q):                                ~5 l/s    </t>
  </si>
  <si>
    <t xml:space="preserve">  - visina dizanja (H):                         ~40 mVS</t>
  </si>
  <si>
    <r>
      <t xml:space="preserve"> </t>
    </r>
    <r>
      <rPr>
        <sz val="10"/>
        <color indexed="8"/>
        <rFont val="Arial"/>
        <family val="2"/>
        <charset val="238"/>
      </rPr>
      <t xml:space="preserve"> - min.dolazni tlak:                             7,2 bara</t>
    </r>
  </si>
  <si>
    <t xml:space="preserve">  - odlazni tlak:                                   ~ 11 bara</t>
  </si>
  <si>
    <t xml:space="preserve">  - nazivna snaga (N):                        3 x 3 kW</t>
  </si>
  <si>
    <t xml:space="preserve">  - uvjeti el. priključka:                      3x400 V; 50 Hz;</t>
  </si>
  <si>
    <t>Za 2.etapu potrebno je reprogramirati algoritam rada postojeće hidrostanice.</t>
  </si>
  <si>
    <t>Hidrostanica mora imati komunikacijski modul za PROFIBUS DP.</t>
  </si>
  <si>
    <r>
      <t>Hi</t>
    </r>
    <r>
      <rPr>
        <sz val="10"/>
        <color indexed="8"/>
        <rFont val="Arial"/>
        <family val="2"/>
        <charset val="238"/>
      </rPr>
      <t xml:space="preserve">drostanica mora biti </t>
    </r>
    <r>
      <rPr>
        <sz val="10"/>
        <rFont val="Arial"/>
        <family val="2"/>
        <charset val="238"/>
      </rPr>
      <t>opremljena sa senzorom za zaštitu od rada na suho.</t>
    </r>
  </si>
  <si>
    <t>Crpke su kompletno izrađene iz nehrđajućeg čelika AISI 316.</t>
  </si>
  <si>
    <r>
      <t xml:space="preserve">Usisni i tlačni </t>
    </r>
    <r>
      <rPr>
        <sz val="10"/>
        <color indexed="8"/>
        <rFont val="Arial"/>
        <family val="2"/>
        <charset val="238"/>
      </rPr>
      <t>prirubnički priključak</t>
    </r>
    <r>
      <rPr>
        <sz val="10"/>
        <color indexed="10"/>
        <rFont val="Arial"/>
        <family val="2"/>
        <charset val="238"/>
      </rPr>
      <t xml:space="preserve"> </t>
    </r>
    <r>
      <rPr>
        <sz val="10"/>
        <rFont val="Arial"/>
        <family val="2"/>
        <charset val="238"/>
      </rPr>
      <t>hidrostanice  je DN100, PN16.</t>
    </r>
  </si>
  <si>
    <t>Svi crpni agregati moraju imaju ugrađen elektromotor na izmjeničnu struju s kratko spojenim rotorom sa ugrađenom termičkom zaštitom, vrsta zaštite IP 54.</t>
  </si>
  <si>
    <r>
      <t>Minimalni indeks efikasnosti elektro</t>
    </r>
    <r>
      <rPr>
        <sz val="10"/>
        <color indexed="8"/>
        <rFont val="Arial"/>
        <family val="2"/>
        <charset val="238"/>
      </rPr>
      <t xml:space="preserve">motora mora biti  </t>
    </r>
    <r>
      <rPr>
        <sz val="10"/>
        <rFont val="Arial"/>
        <family val="2"/>
        <charset val="238"/>
      </rPr>
      <t xml:space="preserve">           MEI ≥ 0,7.</t>
    </r>
  </si>
  <si>
    <t>Kontinuirana regulacija promjenom broja okretaja ostvaruje se pomoću statičkog pretvornika frekvencije, koji je ugrađen direktno na svaki motor.</t>
  </si>
  <si>
    <t>U hidrostanicu su ugrađeni svi mehanički elementi (protupovratni ventili, zasuni, tlačne sonde, manometri itd.) i automatika za siguran i nesmetan rad (zaštita od rada u suho i sl.).</t>
  </si>
  <si>
    <t>Digitalna automatika omogućava automatsku regulaciju, a isto tako i cikličku zamjenu radi ujednačavanja vremena rada crpki, te prebacivanje na slijedeći agregat kada se pokvari onaj koji je bio u radu. Automatika također vrši i automatsku dojavu ako dođe do kvara na pojedinom crpnom agregatu.</t>
  </si>
  <si>
    <t>Hidrostanica je montirana na jednu nosivu “ploču” i pričvršćuje se na betonski temelj temeljnim vijcima.</t>
  </si>
  <si>
    <t>Uz hidrostanicu isporučiti jednu (1) slijepu prirubnicu DN100, PN 16.</t>
  </si>
  <si>
    <r>
      <t>Uz ponudu obavezno priloziti Q-H-P-</t>
    </r>
    <r>
      <rPr>
        <sz val="10"/>
        <rFont val="Symbol"/>
        <family val="1"/>
        <charset val="2"/>
      </rPr>
      <t>h</t>
    </r>
    <r>
      <rPr>
        <sz val="10"/>
        <rFont val="Arial"/>
        <family val="2"/>
        <charset val="238"/>
      </rPr>
      <t>-NPSH dijagram kojim se putem rada frekventnog regulatora verificira traženi kapacitet hidrostanice. Također priložiti detaljan tehnički opis hidrostanice, te mjernu skicu hidrostanice.</t>
    </r>
  </si>
  <si>
    <r>
      <t>Hidrostranica je pogonjena frekventnim regulatorom po algoritmu</t>
    </r>
    <r>
      <rPr>
        <sz val="10"/>
        <color indexed="8"/>
        <rFont val="Arial"/>
        <family val="2"/>
        <charset val="238"/>
      </rPr>
      <t xml:space="preserve"> H = konst.(1.etapa) i Q=konst.(2.etapa). S</t>
    </r>
    <r>
      <rPr>
        <sz val="10"/>
        <rFont val="Arial"/>
        <family val="2"/>
        <charset val="238"/>
      </rPr>
      <t>hodno tome treba isporučiti odgovarajuće motore koji bez pregrijavanja mogu raditi sa smanjenim brojem okretaja u trajnom pogonu.</t>
    </r>
  </si>
  <si>
    <t>Uz hidrostanicu dostaviti:</t>
  </si>
  <si>
    <r>
      <rPr>
        <sz val="11"/>
        <color indexed="8"/>
        <rFont val="Calibri"/>
        <family val="2"/>
        <charset val="238"/>
      </rPr>
      <t xml:space="preserve"> </t>
    </r>
    <r>
      <rPr>
        <sz val="10"/>
        <color indexed="8"/>
        <rFont val="Arial"/>
        <family val="2"/>
        <charset val="238"/>
      </rPr>
      <t>- CE certifikat o sukladnosti izdan od ovlaštene</t>
    </r>
  </si>
  <si>
    <r>
      <t xml:space="preserve">  </t>
    </r>
    <r>
      <rPr>
        <sz val="10"/>
        <color indexed="8"/>
        <rFont val="Arial"/>
        <family val="2"/>
        <charset val="238"/>
      </rPr>
      <t xml:space="preserve"> tvrtke</t>
    </r>
  </si>
  <si>
    <t>Puštanje u pogon mora biti izvedeno od servisa ovlaštenog od strane proizvođača hidrostanice.</t>
  </si>
  <si>
    <r>
      <rPr>
        <b/>
        <sz val="10"/>
        <rFont val="Arial"/>
        <family val="2"/>
        <charset val="238"/>
      </rPr>
      <t>Hidrostanica</t>
    </r>
    <r>
      <rPr>
        <sz val="10"/>
        <rFont val="Arial"/>
        <family val="2"/>
        <charset val="238"/>
      </rPr>
      <t xml:space="preserve"> (popunjava ponuditelj)</t>
    </r>
  </si>
  <si>
    <t>Tip:                       __________________________</t>
  </si>
  <si>
    <t>Proizvođač:           __________________________</t>
  </si>
  <si>
    <t xml:space="preserve">Zemlja proizvodnje: __________________________ </t>
  </si>
  <si>
    <t>Hidrostanica (komplet)</t>
  </si>
  <si>
    <t>kompl.</t>
  </si>
  <si>
    <r>
      <t xml:space="preserve">Tlačna posuda s </t>
    </r>
    <r>
      <rPr>
        <b/>
        <sz val="10"/>
        <color indexed="8"/>
        <rFont val="Arial"/>
        <family val="2"/>
        <charset val="238"/>
      </rPr>
      <t>membranom (</t>
    </r>
    <r>
      <rPr>
        <b/>
        <sz val="10"/>
        <rFont val="Arial"/>
        <family val="2"/>
        <charset val="238"/>
      </rPr>
      <t>Pozicija 1.2.)</t>
    </r>
  </si>
  <si>
    <r>
      <rPr>
        <sz val="10"/>
        <color indexed="8"/>
        <rFont val="Arial"/>
        <family val="2"/>
        <charset val="238"/>
      </rPr>
      <t xml:space="preserve">Uz hidrostanicu potrebno je isporučiti i jednu (1) tlačnu posudu s </t>
    </r>
    <r>
      <rPr>
        <sz val="10"/>
        <color indexed="8"/>
        <rFont val="Arial"/>
        <family val="2"/>
        <charset val="238"/>
      </rPr>
      <t>membranom, v</t>
    </r>
    <r>
      <rPr>
        <sz val="10"/>
        <color indexed="8"/>
        <rFont val="Arial"/>
        <family val="2"/>
        <charset val="238"/>
      </rPr>
      <t xml:space="preserve">olumena  V = 300 l, 16 bara. </t>
    </r>
  </si>
  <si>
    <t>Materijal izrade: 
 - tlačna posuda:                             ugljični čelik
 - mjeh:                                           butil guma
 - priključci i svi spojni komadi na 
   podnicama posude:                    inox AISI 316L</t>
  </si>
  <si>
    <t>Antikorozivna zaštita tlačne posude iznutra i izvana je epoxy premaz.</t>
  </si>
  <si>
    <t>Dimenzije tlačne posude s membranom:</t>
  </si>
  <si>
    <r>
      <t xml:space="preserve"> </t>
    </r>
    <r>
      <rPr>
        <sz val="10"/>
        <color indexed="8"/>
        <rFont val="Arial"/>
        <family val="2"/>
        <charset val="238"/>
      </rPr>
      <t>-  visina (od poda do vrha posude):     h = 1415 mm</t>
    </r>
  </si>
  <si>
    <r>
      <t xml:space="preserve"> </t>
    </r>
    <r>
      <rPr>
        <sz val="10"/>
        <color indexed="8"/>
        <rFont val="Arial"/>
        <family val="2"/>
        <charset val="238"/>
      </rPr>
      <t>-  vanjski promjer:                                Ø = 630 mm</t>
    </r>
  </si>
  <si>
    <t>Tlačna posuda s membranom spojena je na tlačni dio crpne stanice  (vidi montažni plan).</t>
  </si>
  <si>
    <t>Posuda je oslonjena preko 3 oslonca (noge).</t>
  </si>
  <si>
    <t>Priključak na donjoj i na gornjoj podnici tlačne posude je navojni spoj G 1 1/2".</t>
  </si>
  <si>
    <t>Uz tlačnu posudu (za spoj na donjoj podnici) isporučiti:</t>
  </si>
  <si>
    <t xml:space="preserve"> - fleksibilnu tlačnu cijev sa navojnim spojem
   G1 1/2",  minimalne duljine 2 m               kom. 1</t>
  </si>
  <si>
    <t xml:space="preserve"> - izolacijski kuglasti ventili G1 1/2" s 
   ručicom                                                    kom. 2</t>
  </si>
  <si>
    <t xml:space="preserve"> - T komad sa navojnim spojem G1 1/2"    kom. 1</t>
  </si>
  <si>
    <t xml:space="preserve"> - navojni čep G1 1/2"                                 kom. 1</t>
  </si>
  <si>
    <t>Uz tlačnu posudu (za spoj na gornjoj podnici) isporučiti:</t>
  </si>
  <si>
    <t xml:space="preserve"> - T komad sa navojnim spojem G1 1/2"     kom. 1</t>
  </si>
  <si>
    <t xml:space="preserve"> - manometar za mjerno područje 
   0 - 16 bara sa priključkom G1 1/2"           kom. 1</t>
  </si>
  <si>
    <t xml:space="preserve"> - priključak za manometar G 1 1/2"            kom. 1</t>
  </si>
  <si>
    <t xml:space="preserve"> - navojni čep G1 1/2"                                  kom. 1</t>
  </si>
  <si>
    <t xml:space="preserve">Prije spajanja tlačne posude (na odlazni cjevovod) potrebno je provjeriti odlazni tlak iz crpne stanice i prema tome podesiti tlak u tlačnoj posudi koji treba iznositi ~8,6 bara. </t>
  </si>
  <si>
    <t>Obračunati sav ostali potreban spojni materijal za priključak na tlačni cjevovod.</t>
  </si>
  <si>
    <r>
      <rPr>
        <b/>
        <sz val="10"/>
        <rFont val="Arial"/>
        <family val="2"/>
        <charset val="238"/>
      </rPr>
      <t>Tlačna posuda s membranom</t>
    </r>
    <r>
      <rPr>
        <sz val="10"/>
        <rFont val="Arial"/>
        <family val="2"/>
        <charset val="238"/>
      </rPr>
      <t xml:space="preserve"> (popunjava ponuditelj)</t>
    </r>
  </si>
  <si>
    <t>Tip:                   ___________________________</t>
  </si>
  <si>
    <t>Proizvođač:        ___________________________</t>
  </si>
  <si>
    <t>Zemlja proizvodnje:  ________________________</t>
  </si>
  <si>
    <t>Komplet</t>
  </si>
  <si>
    <t xml:space="preserve">Elektromagnetski mjerač protoka DN50 PN16, kompaktne izvedbe za jednosmjerno mjerenje (Pozicija 1.3.)     </t>
  </si>
  <si>
    <t>Osnovne tehničke karakteristike:</t>
  </si>
  <si>
    <t xml:space="preserve"> - nazivni tlak                                               PN16</t>
  </si>
  <si>
    <t xml:space="preserve"> - preciznost mjerenja  ±0,5% od očitane vrijednosti</t>
  </si>
  <si>
    <t xml:space="preserve"> - stupanj zaštite                                          IP 67</t>
  </si>
  <si>
    <r>
      <t xml:space="preserve"> - napajanje                              </t>
    </r>
    <r>
      <rPr>
        <sz val="10"/>
        <color indexed="8"/>
        <rFont val="Arial"/>
        <family val="2"/>
        <charset val="238"/>
      </rPr>
      <t xml:space="preserve">85 - 250 </t>
    </r>
    <r>
      <rPr>
        <sz val="10"/>
        <rFont val="Arial"/>
        <family val="2"/>
        <charset val="238"/>
      </rPr>
      <t>V AC, 50Hz</t>
    </r>
  </si>
  <si>
    <t xml:space="preserve"> - izlazni signal                            4 ÷ 20 mA HART</t>
  </si>
  <si>
    <t xml:space="preserve"> - davanje informacije o trenutnom i kumulativnom </t>
  </si>
  <si>
    <t xml:space="preserve">   protoku</t>
  </si>
  <si>
    <t xml:space="preserve"> - atest za pitku vodu</t>
  </si>
  <si>
    <r>
      <t>Mjerač protoka</t>
    </r>
    <r>
      <rPr>
        <sz val="10"/>
        <color indexed="10"/>
        <rFont val="Arial"/>
        <family val="2"/>
        <charset val="238"/>
      </rPr>
      <t xml:space="preserve"> </t>
    </r>
    <r>
      <rPr>
        <sz val="10"/>
        <color indexed="8"/>
        <rFont val="Arial"/>
        <family val="2"/>
        <charset val="238"/>
      </rPr>
      <t>kompaktne izvedbe:</t>
    </r>
  </si>
  <si>
    <t xml:space="preserve"> - nazivni promjer                                        DN50</t>
  </si>
  <si>
    <t xml:space="preserve"> - ugradbena duljina                                l=200 mm</t>
  </si>
  <si>
    <t>Ostale tehničke karakteristike:</t>
  </si>
  <si>
    <t xml:space="preserve">Za jednosmjerno mjerenje, mikroprocesorska kontrola, samokontrola, kontinuirano mjerenje 0 ÷ 10 m/s, mjerni omjer 1:1000, obloga od tvrde gume, prirubnice  prema EN 1092-1, dimenzije prema EN 1092-2, elektrode od 1.4435/316L, LCD multifunkcionalni displej, rad sa senzorskim tipkama, programabilni mjerni opseg, strujni i impulsni izlaz galvanski odvojen, signalizacija kvara, dva strujna izlaza. </t>
  </si>
  <si>
    <r>
      <rPr>
        <b/>
        <sz val="10"/>
        <rFont val="Arial"/>
        <family val="2"/>
        <charset val="238"/>
      </rPr>
      <t>Elektomagnetski mjerač protoka</t>
    </r>
    <r>
      <rPr>
        <sz val="10"/>
        <rFont val="Arial"/>
        <family val="2"/>
        <charset val="238"/>
      </rPr>
      <t xml:space="preserve"> (popunjava ponuditelj)</t>
    </r>
  </si>
  <si>
    <t>ARMATURA</t>
  </si>
  <si>
    <t>Ravni zasuni sa ručnim kolom, PN 16</t>
  </si>
  <si>
    <r>
      <rPr>
        <sz val="10"/>
        <color indexed="8"/>
        <rFont val="Arial"/>
        <family val="2"/>
        <charset val="238"/>
      </rPr>
      <t>Ugradbene dimenzije prema EN</t>
    </r>
    <r>
      <rPr>
        <sz val="10"/>
        <rFont val="Arial"/>
        <family val="2"/>
        <charset val="238"/>
      </rPr>
      <t>558-1, serija 14 (DIN 3202 F4).</t>
    </r>
  </si>
  <si>
    <t>Završno ispitivanje po EN 12266 (DIN 3230, dio 4).</t>
  </si>
  <si>
    <r>
      <rPr>
        <sz val="10"/>
        <color indexed="8"/>
        <rFont val="Arial"/>
        <family val="2"/>
        <charset val="238"/>
      </rPr>
      <t xml:space="preserve">Ravni  zasun s elastičnim brtvljenjem za tlak </t>
    </r>
    <r>
      <rPr>
        <sz val="10"/>
        <color indexed="8"/>
        <rFont val="Arial"/>
        <family val="2"/>
        <charset val="238"/>
      </rPr>
      <t xml:space="preserve">16 bara, izrađen prema EN 1074 (DIN 3352-dio 4A),  s </t>
    </r>
    <r>
      <rPr>
        <sz val="10"/>
        <color indexed="8"/>
        <rFont val="Arial"/>
        <family val="2"/>
        <charset val="238"/>
      </rPr>
      <t xml:space="preserve">nepomičnim vretenom, aksijalno, s   prirubnicama prema EN 10 92-2 i </t>
    </r>
    <r>
      <rPr>
        <sz val="10"/>
        <color indexed="8"/>
        <rFont val="Arial"/>
        <family val="2"/>
        <charset val="238"/>
      </rPr>
      <t xml:space="preserve"> s brtvenom plohom forme  C (DIN 2526)</t>
    </r>
    <r>
      <rPr>
        <sz val="10"/>
        <color indexed="8"/>
        <rFont val="Arial"/>
        <family val="2"/>
        <charset val="238"/>
      </rPr>
      <t xml:space="preserve"> i ručnim kolom iz GGG40. </t>
    </r>
  </si>
  <si>
    <t>Brtvljenje vretena pomoću 3 O - prstena, ne zahtjeva održavanje, s niskim okretnim momentima i garancijom od 2500 ciklusa otvaranja/zatvaranja. Mogućnost zamjene brtvenice dok se zasun nalazi pod punim radim tlakom prema EN 1074-2.</t>
  </si>
  <si>
    <t>Zatvarač vođen po cijeloj dužini, plastične vodilice klina, plastični klizni prsteni u brtvenici.</t>
  </si>
  <si>
    <t>Nazivni tlak:                               PN16</t>
  </si>
  <si>
    <r>
      <t xml:space="preserve">Materijal kućišta:                       GGG 40
Materijal poklopca:                    GGG 40
Materijal zatvarača:                   GGG 40
Materijal vretena:                      1.4021
</t>
    </r>
    <r>
      <rPr>
        <sz val="10"/>
        <color indexed="8"/>
        <rFont val="Arial"/>
        <family val="2"/>
        <charset val="238"/>
      </rPr>
      <t>Matica vretena:                         mesing</t>
    </r>
    <r>
      <rPr>
        <sz val="10"/>
        <rFont val="Arial"/>
        <family val="2"/>
        <charset val="238"/>
      </rPr>
      <t xml:space="preserve">
Zatvarač:                                   obložen EPDM-om
Spojni vijci:                                inox A4-70
</t>
    </r>
  </si>
  <si>
    <t xml:space="preserve">Antikorozivna zaštita:
- izvana:                                    EP-P Epoxy
- iznutra:                                    EP-P Epoxy </t>
  </si>
  <si>
    <t xml:space="preserve"> - plava boja, RAL 5005</t>
  </si>
  <si>
    <t>Ravni zasuni sa ručnim kolom</t>
  </si>
  <si>
    <t>(popunjava ponuditelj)</t>
  </si>
  <si>
    <t xml:space="preserve"> DN 200, (kratki - F4), l=230 mm (Pozicija 2.1.1.)</t>
  </si>
  <si>
    <t xml:space="preserve"> DN 150, (kratki - F4), l=210 mm (Pozicija 2.1.2.)</t>
  </si>
  <si>
    <t xml:space="preserve"> DN 100, (kratki - F4), l=190 mm (Pozicija 2.1.3.)</t>
  </si>
  <si>
    <t>Nepovratni ventil s membranom, PN 16</t>
  </si>
  <si>
    <t xml:space="preserve"> - nazivni tlak:                                    PN16</t>
  </si>
  <si>
    <t xml:space="preserve"> - materijal kućišta:                            GGG-40</t>
  </si>
  <si>
    <t xml:space="preserve"> - materijal zaporne dijafragme:        EPDM</t>
  </si>
  <si>
    <t xml:space="preserve"> - priključna prirubnica prema EN 1092-2</t>
  </si>
  <si>
    <t>Ventil bez pokretnih mehaničkih dijelova, brtvljenje putem vrlo fleksibilne kružne dijafragme, koja se zatvara brzo i bešumno. Ugradbene dimenzije sukladne s EN 558 – 1, serija 48 (DIN 3202, F6), antikorozivna zaštita izvana i iznutra epoxy premaz.</t>
  </si>
  <si>
    <t>Nepovratni ventil s membranom</t>
  </si>
  <si>
    <t>DN 100, l=300 mm (Pozicija 2.2.1.)</t>
  </si>
  <si>
    <t xml:space="preserve">Automatsko odzračno-dozračni ventil za pitku vodu  </t>
  </si>
  <si>
    <t>Ventil je kompaktne izvedbe, nisu dozvoljeni ventili zastarijele konstrukcije zbog svoje mase, gabarita i sl.</t>
  </si>
  <si>
    <t>Upravljan tokom medija, veliki otvor za istjecanje velike količine zraka i mali otvor za pražnjenje malih volumena zraka tijekom djelovanja pod punim operativnim tlakom. Visok kapacitat istjecanja do brzine zvuka.</t>
  </si>
  <si>
    <t>Izvedba:</t>
  </si>
  <si>
    <t xml:space="preserve"> - nazivni tlak:                            PN16</t>
  </si>
  <si>
    <t xml:space="preserve"> - zaštita od korozije: 
 - vanjska:                                  Epoksy premaz  
 - unutarnja:                               Epoksy premaz  </t>
  </si>
  <si>
    <t xml:space="preserve"> - materijal kućišta:                    GGG-40  </t>
  </si>
  <si>
    <t xml:space="preserve"> - materijal poklopca:                 GGG-40</t>
  </si>
  <si>
    <t xml:space="preserve"> - materijal unutarnjih dijelova: nehrđajući čelik 1.4571</t>
  </si>
  <si>
    <t xml:space="preserve"> - materijal plovka:                  nehrđajući čelik 1.4571</t>
  </si>
  <si>
    <t xml:space="preserve"> - brtva:                                      EPDM</t>
  </si>
  <si>
    <t xml:space="preserve"> - spojni vijci:                          nehrđajući čelik A4-70</t>
  </si>
  <si>
    <r>
      <t xml:space="preserve"> - dimenzije:</t>
    </r>
    <r>
      <rPr>
        <sz val="10"/>
        <color indexed="8"/>
        <rFont val="Arial"/>
        <family val="2"/>
        <charset val="238"/>
      </rPr>
      <t xml:space="preserve">
   visina:                                          h ≤</t>
    </r>
    <r>
      <rPr>
        <sz val="10"/>
        <rFont val="Arial"/>
        <family val="2"/>
      </rPr>
      <t xml:space="preserve"> 380 mm
  </t>
    </r>
    <r>
      <rPr>
        <sz val="10"/>
        <color indexed="8"/>
        <rFont val="Arial"/>
        <family val="2"/>
        <charset val="238"/>
      </rPr>
      <t xml:space="preserve"> najšira dimenzija u presjeku:     □S ≤ 205 mm </t>
    </r>
  </si>
  <si>
    <t>Završno ispitivanje na tlak i funkciju sukladno EN 
12266 (DIN 3230 dio 4).</t>
  </si>
  <si>
    <r>
      <rPr>
        <b/>
        <sz val="10"/>
        <rFont val="Arial"/>
        <family val="2"/>
        <charset val="238"/>
      </rPr>
      <t>Automatsko odzračno-dozračni ventil</t>
    </r>
    <r>
      <rPr>
        <sz val="10"/>
        <rFont val="Arial"/>
        <family val="2"/>
        <charset val="238"/>
      </rPr>
      <t xml:space="preserve"> (popunjava ponuditelj)</t>
    </r>
  </si>
  <si>
    <t>Tip:                      ___________________________</t>
  </si>
  <si>
    <t>Proizvođač:           ___________________________</t>
  </si>
  <si>
    <t xml:space="preserve">Zemlja proizvodnje:___________________________ </t>
  </si>
  <si>
    <t>DN100, (Poz. 2.3.1)</t>
  </si>
  <si>
    <t xml:space="preserve">CIJEVNI RAZVOD </t>
  </si>
  <si>
    <t>Nabava, doprema, izrada i ugradnja (montaža) kompletnog cijevnog razvoda iz specifikacije do stupnja puštanja u pogon.</t>
  </si>
  <si>
    <t>Tvornički izrađeni fazonski komad iz GGG40, PN16</t>
  </si>
  <si>
    <t>DN 200, PN16</t>
  </si>
  <si>
    <t>FFG komad; DN 200 (sa zidnom prirubnicom),             l=800 mm.</t>
  </si>
  <si>
    <t>Ugradbena duljina: l=800 mm.</t>
  </si>
  <si>
    <r>
      <t>Zidna prirubnica na udaljenosti l</t>
    </r>
    <r>
      <rPr>
        <sz val="10"/>
        <rFont val="Calibri"/>
        <family val="2"/>
        <charset val="238"/>
      </rPr>
      <t>₁</t>
    </r>
    <r>
      <rPr>
        <sz val="10"/>
        <rFont val="Arial"/>
        <family val="2"/>
        <charset val="238"/>
      </rPr>
      <t>= 300 mm od kraja priključne prirubnice.</t>
    </r>
  </si>
  <si>
    <t>masa:                                               54 kg</t>
  </si>
  <si>
    <t>EN 545</t>
  </si>
  <si>
    <t>N komad; DN 200</t>
  </si>
  <si>
    <t>masa:                                               45,5 kg</t>
  </si>
  <si>
    <t>DN 150, PN16</t>
  </si>
  <si>
    <t>FFG komad; DN 150 (sa zidnom prirubnicom),             l=800 mm.</t>
  </si>
  <si>
    <r>
      <t>Zidna prirubnica na udaljenosti l</t>
    </r>
    <r>
      <rPr>
        <sz val="10"/>
        <rFont val="Calibri"/>
        <family val="2"/>
        <charset val="238"/>
      </rPr>
      <t>₁</t>
    </r>
    <r>
      <rPr>
        <sz val="10"/>
        <rFont val="Arial"/>
        <family val="2"/>
        <charset val="238"/>
      </rPr>
      <t>= 400 mm od kraja priključne prirubnice.</t>
    </r>
  </si>
  <si>
    <r>
      <t>masa:                                               39</t>
    </r>
    <r>
      <rPr>
        <sz val="10"/>
        <color indexed="10"/>
        <rFont val="Arial"/>
        <family val="2"/>
        <charset val="238"/>
      </rPr>
      <t xml:space="preserve"> </t>
    </r>
    <r>
      <rPr>
        <sz val="10"/>
        <color indexed="8"/>
        <rFont val="Arial"/>
        <family val="2"/>
        <charset val="238"/>
      </rPr>
      <t>kg</t>
    </r>
  </si>
  <si>
    <t>N komad; DN 150</t>
  </si>
  <si>
    <t>masa:                                               29,5 kg</t>
  </si>
  <si>
    <t>Tvornički izrađeni komadi iz nehrđajućeg čelika AISI 316L, PN16</t>
  </si>
  <si>
    <t>Radionička izrada zavarivanjem iz komponenti od nehrđajućeg čelika prema detaljima u izvedbenom projektu.</t>
  </si>
  <si>
    <t xml:space="preserve">Cijev Ø219,1/3,6 mm </t>
  </si>
  <si>
    <r>
      <t>Koljeno 90° Ø219,1</t>
    </r>
    <r>
      <rPr>
        <sz val="10"/>
        <color indexed="8"/>
        <rFont val="Arial"/>
        <family val="2"/>
        <charset val="238"/>
      </rPr>
      <t>/4,5 mm</t>
    </r>
  </si>
  <si>
    <r>
      <t>Redukcija Ø219,1/114,3 mm; L= 152 mm</t>
    </r>
    <r>
      <rPr>
        <sz val="10"/>
        <color indexed="8"/>
        <rFont val="Arial"/>
        <family val="2"/>
        <charset val="238"/>
      </rPr>
      <t>; s=4,5 mm</t>
    </r>
  </si>
  <si>
    <r>
      <t>Leteća prirubnica sa nastavkom za zavarivanje       (Tip 02</t>
    </r>
    <r>
      <rPr>
        <sz val="10"/>
        <color indexed="10"/>
        <rFont val="Arial"/>
        <family val="2"/>
        <charset val="238"/>
      </rPr>
      <t xml:space="preserve"> </t>
    </r>
    <r>
      <rPr>
        <sz val="10"/>
        <color indexed="8"/>
        <rFont val="Arial"/>
        <family val="2"/>
        <charset val="238"/>
      </rPr>
      <t>i 3</t>
    </r>
    <r>
      <rPr>
        <sz val="10"/>
        <rFont val="Arial"/>
        <family val="2"/>
        <charset val="238"/>
      </rPr>
      <t>3)</t>
    </r>
  </si>
  <si>
    <t xml:space="preserve">Cijev Ø168,3/3,2 mm </t>
  </si>
  <si>
    <r>
      <t xml:space="preserve">Redukcija Ø168,1/114,3 mm; L= 140 mm; </t>
    </r>
    <r>
      <rPr>
        <sz val="10"/>
        <color indexed="8"/>
        <rFont val="Arial"/>
        <family val="2"/>
        <charset val="238"/>
      </rPr>
      <t>s=4 mm</t>
    </r>
  </si>
  <si>
    <t>T komad Ø168,3/168,3 mm</t>
  </si>
  <si>
    <t>a/b=143/143 mm</t>
  </si>
  <si>
    <r>
      <t>Leteća prirubnica sa nastavkom za zavarivanje       (Tip</t>
    </r>
    <r>
      <rPr>
        <sz val="10"/>
        <color indexed="10"/>
        <rFont val="Arial"/>
        <family val="2"/>
        <charset val="238"/>
      </rPr>
      <t xml:space="preserve"> </t>
    </r>
    <r>
      <rPr>
        <sz val="10"/>
        <color indexed="8"/>
        <rFont val="Arial"/>
        <family val="2"/>
        <charset val="238"/>
      </rPr>
      <t>02</t>
    </r>
    <r>
      <rPr>
        <sz val="10"/>
        <color indexed="8"/>
        <rFont val="Arial"/>
        <family val="2"/>
        <charset val="238"/>
      </rPr>
      <t xml:space="preserve"> i </t>
    </r>
    <r>
      <rPr>
        <sz val="10"/>
        <color indexed="8"/>
        <rFont val="Arial"/>
        <family val="2"/>
        <charset val="238"/>
      </rPr>
      <t>3</t>
    </r>
    <r>
      <rPr>
        <sz val="10"/>
        <rFont val="Arial"/>
        <family val="2"/>
        <charset val="238"/>
      </rPr>
      <t>3)</t>
    </r>
  </si>
  <si>
    <t>DN 100, PN16</t>
  </si>
  <si>
    <t xml:space="preserve">Cijev Ø114,3/3,2 mm </t>
  </si>
  <si>
    <r>
      <t>Koljeno 90° Ø 114,</t>
    </r>
    <r>
      <rPr>
        <sz val="10"/>
        <color indexed="8"/>
        <rFont val="Arial"/>
        <family val="2"/>
        <charset val="238"/>
      </rPr>
      <t>3/3,6 mm</t>
    </r>
  </si>
  <si>
    <r>
      <t>Redukcija Ø114,3/60,3 mm; L= 100 mm</t>
    </r>
    <r>
      <rPr>
        <sz val="10"/>
        <color indexed="8"/>
        <rFont val="Arial"/>
        <family val="2"/>
        <charset val="238"/>
      </rPr>
      <t>: s=3,6 mm</t>
    </r>
  </si>
  <si>
    <t>T komad Ø114,3/114,3 mm</t>
  </si>
  <si>
    <t>a/b=105/105 mm</t>
  </si>
  <si>
    <r>
      <t>Leteća prirubnica sa nastavkom za zavarivanje       (Tip 02</t>
    </r>
    <r>
      <rPr>
        <sz val="10"/>
        <color indexed="8"/>
        <rFont val="Arial"/>
        <family val="2"/>
        <charset val="238"/>
      </rPr>
      <t xml:space="preserve"> i </t>
    </r>
    <r>
      <rPr>
        <sz val="10"/>
        <rFont val="Arial"/>
        <family val="2"/>
        <charset val="238"/>
      </rPr>
      <t>33)</t>
    </r>
  </si>
  <si>
    <t>DN 50, PN16</t>
  </si>
  <si>
    <t xml:space="preserve">Cijev Ø60,3/2 mm </t>
  </si>
  <si>
    <r>
      <t>Leteća prirubnica sa nastavkom za zavarivanje       (Tip 0</t>
    </r>
    <r>
      <rPr>
        <sz val="10"/>
        <color indexed="8"/>
        <rFont val="Arial"/>
        <family val="2"/>
        <charset val="238"/>
      </rPr>
      <t xml:space="preserve">2 i </t>
    </r>
    <r>
      <rPr>
        <sz val="10"/>
        <rFont val="Arial"/>
        <family val="2"/>
        <charset val="238"/>
      </rPr>
      <t>33)</t>
    </r>
  </si>
  <si>
    <t>OSLONCI CIJEVNOG RAZVODA</t>
  </si>
  <si>
    <t>Materijal izvedbe: nehrđajući čelik X2CrNiMo 17-12-2 (AISI316 L).</t>
  </si>
  <si>
    <t>Radionička izrada zavarivanjem iz komponenti od nehrđajućeg čelika prema detaljnim specifikacijama za pojedinu vrstu oslonca.</t>
  </si>
  <si>
    <t>Zavarivanje, rezanje kao i sitni potrošni materijal (podloške, matice, čahure i sl.) uključeno u stavku.</t>
  </si>
  <si>
    <t>Oslonac cjevovoda DN 150, h=~310 mm</t>
  </si>
  <si>
    <r>
      <t xml:space="preserve">Visina oslonca ~310 mm (točnu visinu odrediti </t>
    </r>
    <r>
      <rPr>
        <sz val="10"/>
        <color indexed="8"/>
        <rFont val="Arial"/>
        <family val="2"/>
        <charset val="238"/>
      </rPr>
      <t>prilikom ugradnje).</t>
    </r>
  </si>
  <si>
    <r>
      <t>Oslonac je u biti dvodijelna obujmica za cijev DN 150 (</t>
    </r>
    <r>
      <rPr>
        <sz val="10"/>
        <color indexed="8"/>
        <rFont val="Arial"/>
        <family val="2"/>
        <charset val="238"/>
      </rPr>
      <t>Ø168,3 mm), širine 60 mm i debljine 5 mm, oslonjena putem kvadratne cijevi 30x30x3 mm i sidrene ploče 110x80x5 mm.</t>
    </r>
  </si>
  <si>
    <t>Oslonac izraditi iz sljedećih komponenti:</t>
  </si>
  <si>
    <t xml:space="preserve"> - kvadratna cijev 30x30x3 mm                 ~ 0,3 m'
 - sidrena ploča 110x80x5 mm
   s rupama Ø8 za sidrene vijke M6            kom 1.</t>
  </si>
  <si>
    <t xml:space="preserve"> - sidreni vijci M6                                         kom. 2</t>
  </si>
  <si>
    <t xml:space="preserve"> - vijci za obujmice M6                                kom. 2</t>
  </si>
  <si>
    <t xml:space="preserve"> - dvodijelna obujmica za cijev DN 150       kom. 1</t>
  </si>
  <si>
    <t xml:space="preserve"> - matice M6                                                kom. 8</t>
  </si>
  <si>
    <t xml:space="preserve"> - podložne pločice M6                                kom. 6</t>
  </si>
  <si>
    <t>Između obujmice i cijevi umetnuti gumu (NBR) 530x60x5 mm.</t>
  </si>
  <si>
    <t>U stavku uključen sav sitni montažni i spojni materijal.</t>
  </si>
  <si>
    <t>Komplet (Pozicija 4.1.)</t>
  </si>
  <si>
    <t>Oslonac cjevovoda DN 100, h=~310 mm</t>
  </si>
  <si>
    <t>Visina oslonca ~310 mm (točnu visinu odrediti prilikom ugradnje).</t>
  </si>
  <si>
    <r>
      <t>Oslonac je u biti dvodijelna obujmica za cijev DN 100 (</t>
    </r>
    <r>
      <rPr>
        <sz val="10"/>
        <color indexed="8"/>
        <rFont val="Arial"/>
        <family val="2"/>
        <charset val="238"/>
      </rPr>
      <t>Ø114,3 mm), širine 50 mm i debljine 5 mm, oslonjena putem kvadratne cijevi 30x30x3 mm i sidrene ploče 110x80x5 mm.</t>
    </r>
  </si>
  <si>
    <t xml:space="preserve"> - kvadratna cijev 30x30x3 mm                   ~ 0,3 m'
 - sidrena ploča 110x80x5 mm
   s rupama Ø8 za sidrene vijke M6             kom. 1</t>
  </si>
  <si>
    <t xml:space="preserve"> - sidreni vijci M6                                          kom. 2</t>
  </si>
  <si>
    <t xml:space="preserve"> - vijci za obujmice M6                                 kom. 2</t>
  </si>
  <si>
    <t xml:space="preserve"> - dvodijelna obujmica za cijev DN 100       kom. 1</t>
  </si>
  <si>
    <t>Između obujmice i cijevi umetnuti gumu (NBR) 360x50x5 mm.</t>
  </si>
  <si>
    <t>Komplet (Pozicija 4.2.)</t>
  </si>
  <si>
    <t>Oslonac cjevovoda DN 50, h=~310 mm</t>
  </si>
  <si>
    <r>
      <t>Oslonac je u biti dvodijelna obujmica za cijev DN 50 (</t>
    </r>
    <r>
      <rPr>
        <sz val="10"/>
        <color indexed="8"/>
        <rFont val="Arial"/>
        <family val="2"/>
        <charset val="238"/>
      </rPr>
      <t>Ø60,3 mm), širine 30 mm i debljine 5 mm, oslonjena putem kvadratne cijevi 20x20x2 mm i sidrene ploče 70x50x5 mm.</t>
    </r>
  </si>
  <si>
    <t xml:space="preserve"> - kvadratna cijev 20x20x2 mm                   ~ 0,3 m'
 - sidrena ploča 70x50x5 mm
   s rupama Ø6 za sidrene vijke M4             kom. 1</t>
  </si>
  <si>
    <t xml:space="preserve"> - sidreni vijci M4                                          kom. 2</t>
  </si>
  <si>
    <t xml:space="preserve"> - vijci za obujmice M4                                 kom. 2</t>
  </si>
  <si>
    <t xml:space="preserve"> - dvodijelna obujmica za cijev DN 50         kom. 1</t>
  </si>
  <si>
    <t xml:space="preserve"> - matice M4                                                kom. 8</t>
  </si>
  <si>
    <t xml:space="preserve"> - podložne pločice M4                                kom. 6</t>
  </si>
  <si>
    <t>Između obujmice i cijevi umetnuti gumu (NBR) 190x30x5 mm.</t>
  </si>
  <si>
    <t>Komplet (Pozicija 4.3.)</t>
  </si>
  <si>
    <t>OSTALO</t>
  </si>
  <si>
    <t>Priključak manometra i senzora tlaka DN15, PN16 na cijevni razvod (Pozicija 5.1.)</t>
  </si>
  <si>
    <t xml:space="preserve">Materijal izvedbe inox X2CrNiMo 17-12-2 (AISI 316L; W.Nr. 1.4404). </t>
  </si>
  <si>
    <t>Priključak manometra i senzora tlaka izvesti radionički zavarivanjem iz slijedećih komponenti:</t>
  </si>
  <si>
    <r>
      <t xml:space="preserve"> </t>
    </r>
    <r>
      <rPr>
        <sz val="10"/>
        <color indexed="8"/>
        <rFont val="Arial"/>
        <family val="2"/>
        <charset val="238"/>
      </rPr>
      <t xml:space="preserve"> - T komad  Ø21,3/21,3 mm   
                     a/b=25/25 mm        </t>
    </r>
    <r>
      <rPr>
        <sz val="10"/>
        <rFont val="Arial"/>
        <family val="2"/>
        <charset val="238"/>
      </rPr>
      <t xml:space="preserve">  1 kom. </t>
    </r>
  </si>
  <si>
    <t xml:space="preserve">  - koljeno 90°Ø21,3/2,0 mm         2 kom.</t>
  </si>
  <si>
    <t xml:space="preserve">  - cijev Ø21,3/2,0 mm                   l=0,4 m </t>
  </si>
  <si>
    <t xml:space="preserve">  - priključni komad za privarivanje </t>
  </si>
  <si>
    <t xml:space="preserve">    s vanjskim navojem G1/2''        2 kom. </t>
  </si>
  <si>
    <t>Troputna manometarska slavina od inoxa, PN16</t>
  </si>
  <si>
    <t>Izvedba u skladu s DIN16263/87, priključak G1/2''.</t>
  </si>
  <si>
    <r>
      <rPr>
        <b/>
        <sz val="10"/>
        <rFont val="Arial"/>
        <family val="2"/>
        <charset val="238"/>
      </rPr>
      <t xml:space="preserve">Troputna manometarska slavina        </t>
    </r>
    <r>
      <rPr>
        <sz val="10"/>
        <rFont val="Arial"/>
        <family val="2"/>
      </rPr>
      <t xml:space="preserve">           (popunjava ponuditelj)</t>
    </r>
  </si>
  <si>
    <t>Senzor tlaka, PN16</t>
  </si>
  <si>
    <t xml:space="preserve"> - procesni priključak:                      G1/2''</t>
  </si>
  <si>
    <t xml:space="preserve"> - kućište od nehrđajućeg čelika:    AISI 316L</t>
  </si>
  <si>
    <t xml:space="preserve"> - osjetilo od keramike</t>
  </si>
  <si>
    <t xml:space="preserve"> - nominalno područje mjerenja:     0 - 16 bara</t>
  </si>
  <si>
    <t xml:space="preserve"> - stupanj zaštite:                             IP 66</t>
  </si>
  <si>
    <t xml:space="preserve"> - napajanje:                                    11 - 45  V DC</t>
  </si>
  <si>
    <t xml:space="preserve"> - izlazni signal:                               4 - 20 mA HART</t>
  </si>
  <si>
    <t xml:space="preserve"> - točnost (linearnost):                      0,1%</t>
  </si>
  <si>
    <r>
      <rPr>
        <b/>
        <sz val="10"/>
        <rFont val="Arial"/>
        <family val="2"/>
        <charset val="238"/>
      </rPr>
      <t>Senzor tlaka</t>
    </r>
    <r>
      <rPr>
        <sz val="10"/>
        <rFont val="Arial"/>
        <family val="2"/>
      </rPr>
      <t xml:space="preserve"> (popunjava ponuditelj)</t>
    </r>
  </si>
  <si>
    <t>Manometar od inoxa punjen glicerinom, PN16</t>
  </si>
  <si>
    <t>Oblik A, bez pričvrsnog ruba.</t>
  </si>
  <si>
    <r>
      <t>Manometar za mjerno područje</t>
    </r>
    <r>
      <rPr>
        <sz val="10"/>
        <color indexed="10"/>
        <rFont val="Arial"/>
        <family val="2"/>
        <charset val="238"/>
      </rPr>
      <t xml:space="preserve"> </t>
    </r>
    <r>
      <rPr>
        <sz val="10"/>
        <color indexed="8"/>
        <rFont val="Arial"/>
        <family val="2"/>
        <charset val="238"/>
      </rPr>
      <t xml:space="preserve">0 </t>
    </r>
    <r>
      <rPr>
        <sz val="10"/>
        <color indexed="8"/>
        <rFont val="Symbol"/>
        <family val="1"/>
        <charset val="2"/>
      </rPr>
      <t xml:space="preserve"> </t>
    </r>
    <r>
      <rPr>
        <sz val="10"/>
        <color indexed="8"/>
        <rFont val="Arial"/>
        <family val="2"/>
        <charset val="238"/>
      </rPr>
      <t>16 bara</t>
    </r>
    <r>
      <rPr>
        <sz val="10"/>
        <rFont val="Arial"/>
        <family val="2"/>
        <charset val="238"/>
      </rPr>
      <t xml:space="preserve"> s mogućnošću očitanja skale po 0,1 bar, klase točnosti 1.6, minimalni </t>
    </r>
    <r>
      <rPr>
        <sz val="10"/>
        <color indexed="8"/>
        <rFont val="Arial"/>
        <family val="2"/>
        <charset val="238"/>
      </rPr>
      <t>promjer 100 mm,</t>
    </r>
    <r>
      <rPr>
        <sz val="10"/>
        <rFont val="Arial"/>
        <family val="2"/>
        <charset val="238"/>
      </rPr>
      <t xml:space="preserve"> iz inoxa (AISI 316L), punjen glicerinom, priključak radijalno ispod, G1/2''.  </t>
    </r>
  </si>
  <si>
    <r>
      <rPr>
        <b/>
        <sz val="10"/>
        <rFont val="Arial"/>
        <family val="2"/>
        <charset val="238"/>
      </rPr>
      <t>Manometar</t>
    </r>
    <r>
      <rPr>
        <sz val="10"/>
        <rFont val="Arial"/>
        <family val="2"/>
        <charset val="238"/>
      </rPr>
      <t>: (popunjava ponuditelj)</t>
    </r>
  </si>
  <si>
    <t>Tip:                    ___________________________</t>
  </si>
  <si>
    <t>Ispusni cjevovod automatskog odzračno - dozračnog ventila</t>
  </si>
  <si>
    <r>
      <rPr>
        <sz val="10"/>
        <color indexed="8"/>
        <rFont val="Arial"/>
        <family val="2"/>
        <charset val="238"/>
      </rPr>
      <t>Uz zračni ventil isporučiti i odgovarajući cjevovod        G 2 1/2" za ispust u atmosferu, kako bi se spriječilo špricanje vode po  crpnoj stanici. Ispust se sastoji od:</t>
    </r>
    <r>
      <rPr>
        <sz val="10"/>
        <color indexed="10"/>
        <rFont val="Arial"/>
        <family val="2"/>
        <charset val="238"/>
      </rPr>
      <t xml:space="preserve"> </t>
    </r>
  </si>
  <si>
    <t xml:space="preserve"> - luk 90°                                               1 kom.
 - cijev                                                    l=1 m 
 - priključni komad za 
   privarivanje s vanjskim navojem G 2 1/2"   1 kom. </t>
  </si>
  <si>
    <t>USLUGE</t>
  </si>
  <si>
    <t>Ispitivanje montiranih cjevovoda unutar objekta na nepropusnost, od stane ovlaštene tvrtke u skladu s HRN EN 805 (sa izdavanjem certifikata) pomoću čiste vode, na odgovarajući tlak.</t>
  </si>
  <si>
    <t>Prije punjenja cijevnog razvoda vodom moraju svi vodovi biti osigurani od pomicanja za vrijeme tlačne probe.</t>
  </si>
  <si>
    <t>U cijenu uračunata nabava i doprema vode.</t>
  </si>
  <si>
    <t>Završno čišćenje i pasiviranje cijevnog razvoda od nehrđajućeg čelika.</t>
  </si>
  <si>
    <t>Nakon kompletne montaže cijevnog razvoda, na kraju svih radova (neposredno prije puštanja u pogon
odnosno završne dezinfekcije), kompletni cijevni
razvod od nehrđajućeg čelika (uključujući i oslonce) 
odmastiti i očistiti od svih nečistoća, mehanički
i kemijski kako bi se pasivirala površina nehrđajućeg
čelika jer jedino pod tim uvjetima on je stvarno
nehrđajući.</t>
  </si>
  <si>
    <t>Dezinfekcija kompletnog cjevnog razvoda prije puštanja u pogon od strane ovlaštene tvrtke.</t>
  </si>
  <si>
    <t>U cijenu uključena sva potrebna sredstva i radnje te završna analiza Zavoda za javno zdravstvo sa pozitivnim mišljenjem.</t>
  </si>
  <si>
    <t>5.1.1.</t>
  </si>
  <si>
    <t>5.1.2.</t>
  </si>
  <si>
    <t>5.1.3.</t>
  </si>
  <si>
    <t>5.2.1.</t>
  </si>
  <si>
    <t>5.2.1.1.</t>
  </si>
  <si>
    <t>5.2.1.2.</t>
  </si>
  <si>
    <t>5.2.1.3.</t>
  </si>
  <si>
    <t>5.2.2.</t>
  </si>
  <si>
    <t>5.2.3.</t>
  </si>
  <si>
    <t>5.3.</t>
  </si>
  <si>
    <t>5.3.1.</t>
  </si>
  <si>
    <t>5.3.2.</t>
  </si>
  <si>
    <t>5.3.3.</t>
  </si>
  <si>
    <t>5.3.4.</t>
  </si>
  <si>
    <t>5.3.5.</t>
  </si>
  <si>
    <t>5.3.6.</t>
  </si>
  <si>
    <t>5.3.7.</t>
  </si>
  <si>
    <t>5.3.8.</t>
  </si>
  <si>
    <t>5.3.9.</t>
  </si>
  <si>
    <t>5.3.10.</t>
  </si>
  <si>
    <t>5.3.11.</t>
  </si>
  <si>
    <t>5.3.12.</t>
  </si>
  <si>
    <t>5.3.13.</t>
  </si>
  <si>
    <t>5.3.14.</t>
  </si>
  <si>
    <t>5.3.15.</t>
  </si>
  <si>
    <t>5.3.16.</t>
  </si>
  <si>
    <t>5.3.17.</t>
  </si>
  <si>
    <t>5.3.18.</t>
  </si>
  <si>
    <t>5.3.19.</t>
  </si>
  <si>
    <t>5.4.</t>
  </si>
  <si>
    <t>5.4.1.</t>
  </si>
  <si>
    <t>5.4.2.</t>
  </si>
  <si>
    <t>5.4.3.</t>
  </si>
  <si>
    <t>5.5.</t>
  </si>
  <si>
    <t>STROJARSKI RADOVI I OPREMA</t>
  </si>
  <si>
    <t>5.5.1.</t>
  </si>
  <si>
    <t>5.5.2.</t>
  </si>
  <si>
    <t>5.5.3.</t>
  </si>
  <si>
    <t>5.5.4.</t>
  </si>
  <si>
    <t>5.5.5.</t>
  </si>
  <si>
    <t>5.6.</t>
  </si>
  <si>
    <t>5.6.1.</t>
  </si>
  <si>
    <t>5.6.2.</t>
  </si>
  <si>
    <t>5.6.3.</t>
  </si>
  <si>
    <t>ELEKTROTEHNIČKI RADOVI</t>
  </si>
  <si>
    <t>Iskop kabelskog rova dim. 0.8 × 0.4 m u zemlji III kategorije za polaganje glavnog kabelskog voda od samostojećeg priključno mjernog ormarića oznake +SPMO do razdjelnika crpne stanice oznake +RCS, dužine trase cca 10 m, zajedno sa izradom posteljice od pijeska ili prosijane zemlje, zatrpavanjem i odvozom viška zemlje.</t>
  </si>
  <si>
    <t>Glavni vod izveden NYY-J 5×16mm2
(spoj +RCS na +SPMO)</t>
  </si>
  <si>
    <t>Traka upozorenja "Pozor - NN kabel", za polaganje uz glavni kabelski vod</t>
  </si>
  <si>
    <t>PEHD cijev Ø110 mm, gibljiva dvoslojna orebrena</t>
  </si>
  <si>
    <t xml:space="preserve">Elektro razdjelnik oznake +RCS, sa ugrađenom sljedećom opremom: </t>
  </si>
  <si>
    <t>- samostojeći plastificirani limeni ormar, stupnja zaštite IP55, dim. 1800×1000×400 (v×š×d), zajedno sa vlastitim podnožjem, montažnom pločom i ostalim sitnim materijalom, 1 kom.</t>
  </si>
  <si>
    <t>-  kombinirani odvodnik struje munje i prenapona tip I + II, za TN-S sustav, Iimp (10/350us) = 25 kA/pol, In (8/20us) = 25 kA/pol, sa modulom za signalizaciju stanja, 1 kom.</t>
  </si>
  <si>
    <t>- gljivasto tipkalo za nužni isklop Ø40 mm, crveno, 1 kom.</t>
  </si>
  <si>
    <t>- kompaktni prekidač fiksne izvedbe, 690V, 36kA,  4-polni, nazivne struje 100A, sa podesivom termomagnetskom zaštitnom jedinicom od 25 A, sa Ir=0.7-1×In i Im=640A, s pomoćnim kontaktima 1×N/O + 1×N/C, naponskim okidačem 230V, zemljospojnim modulom (0.03/0.3/1A, 0/60/150ms) ,1 kom.</t>
  </si>
  <si>
    <t>- preklopka mreža-agregat, 1-0-2, 32A, 4p, s pomocnim kontaktima, 1 kom.</t>
  </si>
  <si>
    <t>- rastavna sklopka-osigurač, 3p, 160A, 3p, vel.00, 2 kom.</t>
  </si>
  <si>
    <t>- visokoučinski rastalni osigurač, NH 00 125A, 3 kom.</t>
  </si>
  <si>
    <t>- visokoučinski rastalni osigurač, NH 00 25A, 3 kom.</t>
  </si>
  <si>
    <t>- strujni mjerni transformator, 40/5A, 3 kom.</t>
  </si>
  <si>
    <t>- analizator mreže za mjerenje električnih mjernih veličina (u 4 kvadranta), s min. 0.5% točnošću. Mjerenje snage (P, Q, S), faktora snage (cosϕ), frekvencije i energije (radne i jalove komponente). Strujni ulaz 5A, a naponski ulaz 500V, 50Hz. LCD ekran, ethernet priključak za prijenos podataka na PLC. Napajanje 230V, 50Hz, 1 kom.</t>
  </si>
  <si>
    <t>- minijaturni automatski prekidač 10kA, B6A, 1p, 4 kom.</t>
  </si>
  <si>
    <t>- minijaturni automatski prekidač 10kA, B10A, 1p, 4 kom.</t>
  </si>
  <si>
    <t>- minijaturni automatski prekidač 10kA, C16A, 1p, 3 kom.</t>
  </si>
  <si>
    <t>- minijaturni automatski prekidač 10kA, DC2A, 2p, 1 kom.</t>
  </si>
  <si>
    <t>- minijaturni automatski prekidač 10kA, B6A, 3p, 1 kom.</t>
  </si>
  <si>
    <t>- minijaturni automatski prekidač 10kA, C16A, 3p, 1 kom.</t>
  </si>
  <si>
    <t>- stezaljka sa osiguračem, 10A, 2 kom.</t>
  </si>
  <si>
    <t>- stezaljka sa osiguračem, 2A, 8 kom.</t>
  </si>
  <si>
    <t>- stezaljka sa osiguračem, 1A, 23 kom.</t>
  </si>
  <si>
    <t>- stezaljka sa osiguračem, 0.5A, 4 kom.</t>
  </si>
  <si>
    <t>- strujna zaštitna sklopka AC klasa, 4p, 40A, 30mA, 1 kom.</t>
  </si>
  <si>
    <t>- relej za nadziranje redoslijeda i prisutnosti faza, 200-440V, 5 A, 2×C/O, 1 kom.</t>
  </si>
  <si>
    <t>- grebenasta preklopka 1-0-2, Ø22mm, 3 pola, 12A, 1 kom.</t>
  </si>
  <si>
    <t>- luksomat sa odvojenom IC foto sondom, 230V, 1 kom.</t>
  </si>
  <si>
    <t>- pomoćni sklopnik, 230VAC, Ith = 16 A, 1 kom.</t>
  </si>
  <si>
    <t>- termostat, za grijač, 250V, 2A, 0...60°C, 1NC, 1 kom.</t>
  </si>
  <si>
    <t>- FC svjetiljka, 230VAC, min. 11W, sa krajnjom sklopkom, 1 kom.</t>
  </si>
  <si>
    <t>- otpornički grijač, 230VAC, 100W, 1 kom.</t>
  </si>
  <si>
    <t>- hermetička olovna baterija, 24 VDC, 12Ah, 2 kom.</t>
  </si>
  <si>
    <t>- stabilizirani ispravljač, nazivni ulazni napon 120/230V AC, nazivni izlazni napon 24V DC, nazivna izlazna struja 10A, 1 kom.</t>
  </si>
  <si>
    <t>- besprekidni izvor napajanja: Uin=24VDC, Uout=22-25.5VDC (korak 0,5VDC), Iout=0-15ADC, sa izvodom za akumulatorske baterije, 1 kom.</t>
  </si>
  <si>
    <t>- mjerni pretvornik, 0-36VDC/(0)4-20mA, 24VDC, 1 kom.</t>
  </si>
  <si>
    <t>- utični relej s podnožjem, 230V, 6 A, 4×C/O, s RC modulom, 1 kom.</t>
  </si>
  <si>
    <t>- utični relej s podnožjem, 24VDC, 6 A, 4×C/O, sa zaštitnim diodnim modulom, 8 kom.</t>
  </si>
  <si>
    <t>- krajnji kontakt za ugradnju na vrata ormara, 1×C/O, 1 kom.</t>
  </si>
  <si>
    <t>GPRS-modem karakteristika:
 - ulaz RS-232C
 - mikroprocesorska kontrola razmjene podataka 
 - TCP/IP protokol
 - napajanje 12-24V
 - programska podrška za komunikaciju
-L2TP client, Layer 7 firewall, LTE konekcija, pripremljen za telemetrijski prijenos, zajedno sa vanjskom antenom, pripadajućim kabelom i konektorima, 1 kom.
Napomena: SIM karticu osigurava Investitor.</t>
  </si>
  <si>
    <t>- radio-modem Esteem 192C ili jednakovrijedan
 ____________________________________________
slijedećih karakteristika:
 - ulaz RS-232C
 - izlaz UHF radio signal (0,7 m) 
 - mikroprocesorska kontrola razmjene podataka 
 - napajanje 12-15V
 - programska podrška za komunikaciju, pripremljen za telemetrijski prijenos, sve u skladu s radijskim dozvolama. Stavka uključuje radio modem zajedno sa vanjskom antenom, antenskim stupom 4 m s držačima i montažnim priborom, pripadajućim kabelom i konektorima, 1 kmplt.</t>
  </si>
  <si>
    <t>- pretvarač 24VDC / 12VDC, 10A, za napajanje radijskog uređaja, 1 kom.</t>
  </si>
  <si>
    <t xml:space="preserve">- odvodnik prenapona za zaštitu opreme koja je priključena na radijski sustav, za upotrebu u konceptu zona gromobranske zaštite, u granicama LPZ 0B - 1, D1 impuls udarne struje (10/350μs) = 2 kA, C2 nominalna struja pražnjenja (8/20μs) = 5 kA, 1 kom. </t>
  </si>
  <si>
    <t>- grafički operatorski panel sa 7" TFT dodirnim zaslonom (65536 boja), Ethernet priključkom, 24VDC napajanjem, sa svom pričvrsnom opremom i kabelom za spoj na PLC, 1 kom.</t>
  </si>
  <si>
    <t>- Industrial ethernet preklopnik, 8×RJ45, 24VDC, 1 kom.</t>
  </si>
  <si>
    <t>-kompaktna centralna procesorska jedinica s integriranim ulazima / izlazima: 
14 digitalnih ulaza 24VDC sink/source od toga 6 brzih ulaza brzine minimalno 100kHz.
10 digitalnih izlaza 24VDC od toga 4 pulsnih izlaza brzine minimalno 100kHz. 
2 analogna ulaza 0...10V.
Integrirani izlaz 24VDC za napajanje senzora i enkodera.
Integrirani 100 Mbit/s ethernet priključak, podrška za protokole Ethernet, Modbus, Profinet, Profienergy, Profibus, AS-interface.
Integrirane fukcije: sat realnog vremena, PID kontroler s auto-tuning funkcijom, web server sa slobodno programabilnim korisničkim stranicama.
Mogućnost programiranja u programskim jezicima LAD, FBD, SCL.
Programiranje u razvojnom alatu TIA Portal.
Modularni dizajn, proširiv dodatnim komunikacijskim i ulazno/izlaznim modulima.
Raspon napona napajanja: 20,4 VDC ... 28,8 VDC.
Memorija: radna = 100kB, podatkovna = 4MB (proširiva MMC).
EMC kompatibilnost po standardima IEC 61000-4-2, IEC 61000-4-4, 61000-4-5, IEC 61000-4-6, EN 55 011 (obvezno Group 1 - for industrial areas).
Otpornost na vibracije po IEC 60068-2-6 i IEC 60068-2-27.
Radna okolina: Temperatura -20°C do +60°C; Relativna vlažnost do 95%.</t>
  </si>
  <si>
    <t>s dodatnim I/O modulima:</t>
  </si>
  <si>
    <t>- 16 digitalnih ulaznih signala 24VDC, 1 kom.</t>
  </si>
  <si>
    <t>-  8 analogna ulazna signala 4-20 mA, 1 kom.</t>
  </si>
  <si>
    <t>komplet (razdjelnik sa svom ugrađenom opremom, ispitan i atestiran)</t>
  </si>
  <si>
    <t>Elektroinstalacija crpne stanice</t>
  </si>
  <si>
    <t>Polaganje zaštitne cijevi za uvlačenje priključnih kabela u razdjelnik +RCS, od elektro ormara do opreme, zajedno sa polaganjem u beton i brtvljenjem cijevi:</t>
  </si>
  <si>
    <t>- PEHD cijev Ø63 mm, gibljiva dvoslojna orebrena</t>
  </si>
  <si>
    <t>- PEHD cijev Ø110 mm, gibljiva dvoslojna orebrena</t>
  </si>
  <si>
    <t>Polaganje ravnih elektroinstalacijskih plasticnih cijevi (PNT), otpornih na pritisak, udarce i plamen (samogasiva). Stavkom obuhvatiti sav potrebni spojni i monažni materijal</t>
  </si>
  <si>
    <t>- dim. vanjski promjer 20 mm</t>
  </si>
  <si>
    <t>- dim. vanjski promjer 25 mm</t>
  </si>
  <si>
    <t>Perforirana inox kabelska polica dim. 100×60 mm, duljine 2 m, sa zidnim konzolama i poklopcima.</t>
  </si>
  <si>
    <t>Nadgradna svjetiljka sa kućištem od visokokvalitetnih umjetnih tvari, s kapom za vlažne prostore, IP 65, s dvije fluorescentne cjevaste žarulje pojedinačne snage 36W,aku modul 1.5h, 230V, 50Hz.</t>
  </si>
  <si>
    <t>Nadgradna svjetiljka sa kućištem od visokokvalitetnih umjetnih tvari, s kapom za vlažne prostore, IP 65, s dvije fluorescentne cjevaste žarulje pojedinačne snage 36W, 230V, 50Hz.</t>
  </si>
  <si>
    <t>Nadgradna svjetiljka sigurnosne rasvjete, stupanj zaštite IP 65, snage 11W, aku modul 1.5h, 230V, 50Hz.</t>
  </si>
  <si>
    <t>LED vanjski reflektor, stupanj zaštite IP 65, snage 30W, 230V, 50Hz.</t>
  </si>
  <si>
    <t>Nadgradna instalacijska sklopka, stupanj zaštite IP44, 10A, 250V.</t>
  </si>
  <si>
    <t>Nadgradna 3-fazna utičnica, 16A, 400V, n/ž, IP44</t>
  </si>
  <si>
    <t>Nadgradna 1-fazna utičnica, 16A, 250V, n/ž, IP44</t>
  </si>
  <si>
    <t>Zidna grijalica prostorije nadzemnog objekta, nazivni napon 230V, 50Hz, nazivna snaga 1,2kW, uključuje termostat nadžbukne izvedbe s podesivim prostornim osjetnikom za kontrolu temperature u prostoru.</t>
  </si>
  <si>
    <t>Krajnja sklopka ulaznih vrata, 10..36VDC, 1 NO.</t>
  </si>
  <si>
    <t>Tipkalo za nužni isklop, IP65, nadgradna izvedba (instalacija na pročelje objekta).</t>
  </si>
  <si>
    <t>Nadgradna utičnica za priključak mobilnog agregata, 5p, 32A, IP67.</t>
  </si>
  <si>
    <t xml:space="preserve">Energetski i signalni kabeli (od razdjelnika +RCS do komandnog ormara +KOHS). </t>
  </si>
  <si>
    <t>- NYY-J 5×16 mm2 (za energetski priključak +KOHS)</t>
  </si>
  <si>
    <t>- LiYCY 8×0.75 mm2 (za signalni priključak +KOHS)</t>
  </si>
  <si>
    <t>- S/FTP Cat.6 4×2×0.56 (za signalni priključak +KOHS)</t>
  </si>
  <si>
    <t xml:space="preserve">Energetski i signalni kabeli (od razdjelnika +RCS do mjerača protoka). </t>
  </si>
  <si>
    <t>- NYY-J 3×1.5 mm2 (za energetski priključak mjerača)</t>
  </si>
  <si>
    <t>- LiYCY 8×0.75 mm2 (za signalni priključak mjerača)</t>
  </si>
  <si>
    <t xml:space="preserve">Signalni kabeli (od razdjelnika +RCS do mjernih davača). </t>
  </si>
  <si>
    <t>- LiYCY 3×0.75 mm2 (za signalni priključak pretvarača tlaka)</t>
  </si>
  <si>
    <t xml:space="preserve">Energetski i signalni kabeli (od razdjelnika +RCS do elemenata opće potrošnje). </t>
  </si>
  <si>
    <t>- NYY-J 3×1.5 mm2 (za signalni priključak javljača požara)</t>
  </si>
  <si>
    <t>- NYM-J 3×1.5 mm2 (za energetski priključak rasvjete objekta)</t>
  </si>
  <si>
    <t>- NYM-J 4×1.5 mm2 (za energetski priključak rasvjete objekta)</t>
  </si>
  <si>
    <t>- NYM-J 3×2.5 mm2 (za energetski priključak zidne grijalice)</t>
  </si>
  <si>
    <t>- NYM-J 5×2.5 mm2 (za energetski priključak servisne utičnice)</t>
  </si>
  <si>
    <t>- NYM-J 3×2.5 mm2 (za energetski priključak servisnih utičnica)</t>
  </si>
  <si>
    <t>- NYY-J 5×16 mm2 (za energetski priključak mobilnog agregata)</t>
  </si>
  <si>
    <t>- YSLY 3×1 mm2 (za signalni priključak krajnje sklopke ulaznih vrata)</t>
  </si>
  <si>
    <t>Uzemljenje i izjednačenje potencijala</t>
  </si>
  <si>
    <t>Inox traka 30×3.5 mm, za polaganje sječimice u toku betoniranja temeljne ploče.</t>
  </si>
  <si>
    <r>
      <t xml:space="preserve">Inox traka 30×3.5 mm  (za izradu izvoda: sabirnice izjednačenja potencijala, zaštitne sabirnice PE razdjelnika +RCS, </t>
    </r>
    <r>
      <rPr>
        <sz val="10"/>
        <rFont val="Arial"/>
        <family val="2"/>
        <charset val="238"/>
      </rPr>
      <t>gromobranskih odvoda).</t>
    </r>
  </si>
  <si>
    <t>Inox traka 30×3.5 mm, dodatni uzemljivač objekta</t>
  </si>
  <si>
    <r>
      <t xml:space="preserve">Standardna spojnica za inox traku (za priključak: sabirnice izjednačenja potencijala, zaštitne sabirnice PE razdjelnika +RCS, </t>
    </r>
    <r>
      <rPr>
        <sz val="10"/>
        <rFont val="Arial"/>
        <family val="2"/>
        <charset val="238"/>
      </rPr>
      <t>gromobranskih odvoda).</t>
    </r>
  </si>
  <si>
    <t>Izrada vodljivog spoja metalnih masa u objektu sa sabirnicom za izjednačenja potencijala korištenjem inox trake i bakrenih vodiča.</t>
  </si>
  <si>
    <t>- H07V-K 6 mm2</t>
  </si>
  <si>
    <t>Izvedba premoštenja cijevnih prirubnica podlaganjem nazubljene podloške ispod jednog vijka prirubnice ili premosnicom od inox trake.</t>
  </si>
  <si>
    <t>Sabirnica za izjednačenje potencijala dim. 25×5×500 mm, zajedno sa pričvrsnom opremom za kabele (vijak, matica M8)</t>
  </si>
  <si>
    <t>Inox žica ø 8mm, za polaganje kao hvataljka i odvod po zidu i krovu objekta.</t>
  </si>
  <si>
    <t>Zidni i krovni nosači za inox žicu ø 8mm.</t>
  </si>
  <si>
    <t>Spojnica inox žice ø 8mm na oluk objekta.</t>
  </si>
  <si>
    <t>Standardna spojnica za inox žicu ø 8mm.</t>
  </si>
  <si>
    <t>Rastavni mjerni spoj na pročelju zgrade, sa rastavnom spojnicom za inox žicu ø 8mm i inox traku 30×3.5 mm.</t>
  </si>
  <si>
    <t>Zaštitni "U" profil od inoxa, dim. 3×5 i visine 1.5 m, za zaštitu trake za uzemljenje do mjernog rastavnog spoja, komplet sa nosačima.</t>
  </si>
  <si>
    <t>Izolirana hvataljka za zaštitu antenskog stupa radiokomunikacijskog uređaja, ukupna dužina 3705 mm, V2A/GFK, 30 mm Ø, izolirani kabelski odvod 19 mm2 duljine 6m.</t>
  </si>
  <si>
    <t>Pribor za montažu izolirane hvataljke na antenski stup, sa potrebnim priborom za montažu.</t>
  </si>
  <si>
    <t>Zidni i krovni nosači za izolirani kabelski odvod 19 mm2.</t>
  </si>
  <si>
    <t>Rastavna spojnica za izolirani kabelski odvod 19 mm2 i inox žicu ø 8mm.</t>
  </si>
  <si>
    <t>Ispitivanje instalacije i tehnička dokumentacija</t>
  </si>
  <si>
    <t>Ispitivanje električne instalacije sa izdavanjem zapisnika i provjerom:</t>
  </si>
  <si>
    <t>- neprekidnosti zaštitnog vodiča</t>
  </si>
  <si>
    <t>- otpora rasprostiranja uzemljivača</t>
  </si>
  <si>
    <t>- otpora izolacije kabela</t>
  </si>
  <si>
    <t>- zaštite od el. udara (otpor petlje kvara, ispravnost zaštitnih strujnih sklopki)</t>
  </si>
  <si>
    <t>- uspješnog izjednačenja potencijala</t>
  </si>
  <si>
    <t>Ispitivanje i parametriranje mjerne opreme, povezivanje s PLC-om.</t>
  </si>
  <si>
    <t>Funkcionalno ispitivanje kompletne električne instalacije i opreme, podešavanje svih uređaja, provjera svih algoritama automatskog rada, izrada protokola i puštanje u pogon.</t>
  </si>
  <si>
    <t>Izrada uputa za rukovanje, dokumentacije programske podrške i obuka korisnika.</t>
  </si>
  <si>
    <t>6.1.</t>
  </si>
  <si>
    <t xml:space="preserve">Priključak na NN mrežu.       </t>
  </si>
  <si>
    <t>6.1.1.</t>
  </si>
  <si>
    <t>6.1.2.</t>
  </si>
  <si>
    <t>6.1.3.</t>
  </si>
  <si>
    <t>6.1.4.</t>
  </si>
  <si>
    <t>6.2.</t>
  </si>
  <si>
    <t>Razdjelnik crpne stanice</t>
  </si>
  <si>
    <t>6.3.</t>
  </si>
  <si>
    <t>6.3.1.</t>
  </si>
  <si>
    <t>6.3.1.1.</t>
  </si>
  <si>
    <t>6.3.1.2.</t>
  </si>
  <si>
    <t>6.3.2.</t>
  </si>
  <si>
    <t>6.3.2.1.</t>
  </si>
  <si>
    <t>6.3.2.2.</t>
  </si>
  <si>
    <t>6.3.3.</t>
  </si>
  <si>
    <t>6.3.4.</t>
  </si>
  <si>
    <t>6.3.5.</t>
  </si>
  <si>
    <t>6.3.6.</t>
  </si>
  <si>
    <t>6.3.7.</t>
  </si>
  <si>
    <t>6.3.8.</t>
  </si>
  <si>
    <t>6.3.9.</t>
  </si>
  <si>
    <t>6.3.10.</t>
  </si>
  <si>
    <t>6.3.11.</t>
  </si>
  <si>
    <t>6.3.12.</t>
  </si>
  <si>
    <t>6.3.13.</t>
  </si>
  <si>
    <t>6.3.14.</t>
  </si>
  <si>
    <t>6.3.15.</t>
  </si>
  <si>
    <t>6.3.15.1.</t>
  </si>
  <si>
    <t>6.3.15.2.</t>
  </si>
  <si>
    <t>6.3.15.3.</t>
  </si>
  <si>
    <t>6.3.16.</t>
  </si>
  <si>
    <t>6.3.16.1.</t>
  </si>
  <si>
    <t>6.3.16.2.</t>
  </si>
  <si>
    <t>6.3.17.</t>
  </si>
  <si>
    <t>6.3.17.1.</t>
  </si>
  <si>
    <t>6.3.18.</t>
  </si>
  <si>
    <t>6.3.18.1.</t>
  </si>
  <si>
    <t>6.3.18.2.</t>
  </si>
  <si>
    <t>6.3.18.3.</t>
  </si>
  <si>
    <t>6.3.18.4.</t>
  </si>
  <si>
    <t>6.3.18.5.</t>
  </si>
  <si>
    <t>6.3.18.6.</t>
  </si>
  <si>
    <t>6.3.18.7.</t>
  </si>
  <si>
    <t>6.3.18.8.</t>
  </si>
  <si>
    <t>6.4.</t>
  </si>
  <si>
    <t>6.5.</t>
  </si>
  <si>
    <t>6.4.1.</t>
  </si>
  <si>
    <t>6.4.2.</t>
  </si>
  <si>
    <t>6.4.3.</t>
  </si>
  <si>
    <t>6.4.4.</t>
  </si>
  <si>
    <t>6.4.5.</t>
  </si>
  <si>
    <t>6.4.5.1.</t>
  </si>
  <si>
    <t>6.4.6.</t>
  </si>
  <si>
    <t>6.4.7.</t>
  </si>
  <si>
    <t>6.4.8.</t>
  </si>
  <si>
    <t>6.4.9.</t>
  </si>
  <si>
    <t>6.4.10.</t>
  </si>
  <si>
    <t>6.4.11.</t>
  </si>
  <si>
    <t>6.4.12.</t>
  </si>
  <si>
    <t>6.4.13.</t>
  </si>
  <si>
    <t>6.4.14.</t>
  </si>
  <si>
    <t>6.4.15.</t>
  </si>
  <si>
    <t>6.4.16.</t>
  </si>
  <si>
    <t>6.4.17.</t>
  </si>
  <si>
    <t>6.5.1.</t>
  </si>
  <si>
    <t>6.5.2.</t>
  </si>
  <si>
    <t>6.5.3.</t>
  </si>
  <si>
    <t>6.5.4.</t>
  </si>
  <si>
    <t>6.5.5.</t>
  </si>
  <si>
    <t>3.1.1.</t>
  </si>
  <si>
    <t>3.1.2.</t>
  </si>
  <si>
    <t>3.1.3.</t>
  </si>
  <si>
    <t>3.1.4.</t>
  </si>
  <si>
    <t>3.1.5.</t>
  </si>
  <si>
    <t>3.1.6.</t>
  </si>
  <si>
    <t>3.1.7.</t>
  </si>
  <si>
    <t>3.1.8</t>
  </si>
  <si>
    <t>ZEMLJANI RADOVI</t>
  </si>
  <si>
    <t>3.2.1.</t>
  </si>
  <si>
    <r>
      <t>m</t>
    </r>
    <r>
      <rPr>
        <vertAlign val="superscript"/>
        <sz val="9"/>
        <rFont val="Arial"/>
        <family val="2"/>
      </rPr>
      <t>3</t>
    </r>
  </si>
  <si>
    <r>
      <t>m</t>
    </r>
    <r>
      <rPr>
        <vertAlign val="superscript"/>
        <sz val="9"/>
        <rFont val="Arial"/>
        <family val="2"/>
      </rPr>
      <t>2</t>
    </r>
  </si>
  <si>
    <t>3.2.2.</t>
  </si>
  <si>
    <t>3.2.3.</t>
  </si>
  <si>
    <t>3.2.4.</t>
  </si>
  <si>
    <t>3.2.5.</t>
  </si>
  <si>
    <t>3.3.</t>
  </si>
  <si>
    <t>3.2.5.1.</t>
  </si>
  <si>
    <t>3.2.5.2.</t>
  </si>
  <si>
    <t>3.3.1.</t>
  </si>
  <si>
    <t>3.3.2.</t>
  </si>
  <si>
    <t>3.3.2.1.</t>
  </si>
  <si>
    <t>3.3.2.2.</t>
  </si>
  <si>
    <t>3.3.2.3.</t>
  </si>
  <si>
    <t>3.4.</t>
  </si>
  <si>
    <t>3.4.1.</t>
  </si>
  <si>
    <t>3.4.2.</t>
  </si>
  <si>
    <t>3.4.1.1.</t>
  </si>
  <si>
    <t>3.4.2.1.</t>
  </si>
  <si>
    <t>3.4.2.2.</t>
  </si>
  <si>
    <t>3.5.</t>
  </si>
  <si>
    <t>3.5.1.</t>
  </si>
  <si>
    <t>3.5.1.1.</t>
  </si>
  <si>
    <t>3.5.1.2.</t>
  </si>
  <si>
    <t>3.5.1.3.</t>
  </si>
  <si>
    <t>3.5.2.</t>
  </si>
  <si>
    <t>3.5.2.1.</t>
  </si>
  <si>
    <t>3.5.2.2.</t>
  </si>
  <si>
    <t>3.5.2.3.</t>
  </si>
  <si>
    <t>3.5.3.</t>
  </si>
  <si>
    <t>3.5.3.1.</t>
  </si>
  <si>
    <t>3.5.3.2.</t>
  </si>
  <si>
    <t>3.5.4.</t>
  </si>
  <si>
    <t>3.5.4.1.</t>
  </si>
  <si>
    <t>3.5.4.2.</t>
  </si>
  <si>
    <t>3.5.5.</t>
  </si>
  <si>
    <t>3.5.6.</t>
  </si>
  <si>
    <t>SVEUKUPNO</t>
  </si>
  <si>
    <t>Ronilački pregled trase prije početka radova sa izradom snimke u obliku video zapisa (na DVD disku) i izradom pisanog izvješća o stanju dna i preporukama o polaganju.
Obračun po 1 m' pregledane trase.</t>
  </si>
  <si>
    <t>Izrada iskolčenja podmorskih radova na način da se osiguraju točke na morskom dnu radi dobivanja projektiranog smjera cjevovoda.
Točke treba osigurati betonskim opteživačima ili trapeznim poklopnicama koje će se kasnije upotrijebiti za trajnu zaštitu cijevi. Preporuča se točke osigurati na svakih 50 m planirane trase uvijek sa iste strane trase.
Obračun po 1 m' iskolčene trase.</t>
  </si>
  <si>
    <t>Ronilački pregled trase nakon izvedenog iskopa i isplaniranog kanala i trase cjevovoda.
Trasu je potrebno snimiti i video zapis (na DVD disku) dostaviti nadzoru prije potapanje cjevovoda.
Obračun po 1 m' pregledane trase.</t>
  </si>
  <si>
    <t>Ronilački pregled sa izradom snimke u obliku video zapisa (na DVD disku) i opisom karakterističnih mjesta koje treba popraviti nakon potapanja cjevovoda u predviđeni rov.
Obračun po 1 m' pregledane trase.</t>
  </si>
  <si>
    <t>Ronilački pregled sa izradom snimke u obliku video zapisa (na DVD disku) i opisom karakterističnih mjesta koje treba popraviti nakon završenih svih radova na polaganju cjevovoda i nakon provedene tlačne probe.
Predmetni zapis sa izvješćem biti će predan investitoru na tehničkom pregledu.
Obračun po 1 m' pregledane trase.</t>
  </si>
  <si>
    <t>Izrada završnog zbirnog izvještaja u pisanom obliku sa svim video zapisima kao završnog dokumenta koji će se predati naručiocu i inspekcijskoj službi na tehničkom pregledu kao dokaz tehnički pravilno izvedenog podmorskog cjevovoda.
Izvješće izraditi u tri primjerka i dostaviti nadzornoj službi, investitoru i inspekciji na tehničkom pregledu
Obračun po primjerku.</t>
  </si>
  <si>
    <t>Izrada kompletnog elaborata katastra izvedenog cjevovoda i objekata na njemu u skladu s važećim propisima.
Izvedeni vod je potrebno geodetski snimiti visinski i položajno i ucrtati u situaciju 1:1000.
Snimak ovjeriti na katastru.
Cijena stavke uključuje sve terenske i uredske radove, te materijale za izradu propisanog elaborata katastra.
Obračun 1 m' cjevovoda.
PE100 SDR11 cijevi DN 160/130.8 mm</t>
  </si>
  <si>
    <t>Izrada oznake zabrane sidrenja plovila uzduž trase položenog cjevovoda.
Oznake izraditi prema standardu i uputama Lučke kapetanije. Oznake izvesti na obali gdje cjevovod ulazi u more, na dobro vidljivim pozicijama.
Jediničnom cijenom stavke obuhvaćeni su svi potrebni radovi, transporti i pomagala potrebni za izvršenje stavke.
Obračun po komadu.</t>
  </si>
  <si>
    <t xml:space="preserve">Kombinirani strojno-ručni iskop kopnenog dijela kanala za polaganje PE cijevi u samostalni rov,  bez obzira na kategoriju tla.
Iskop vršiti strojnim  pikaniranjem bez upotrebe eksploziva. 
Dubina i širina iskopa prema uzdužnom presjeku i karakterističnim poprečnim presjecima kanala.
Za karakterističan presjek rova uzet je pravokutni presjek rova koji će se kao idealan presjek računati za obračun radova. Sva proširenja i produbljenja koja nastanu uslijed neravnomjernosti iskopa ili kao posljedica zarušavanja neće se obračunavati već moraju biti uračunati u jediničnu cijenu rada.
Uključeno je potrebno razupiranje stranica kanala da ne dođe do obrušavanja stranica
Iskopani materijal odbaciti minimalano 1.0 m od ruba iskopa s jedne strane gdje je to moguće da ne ometa prometu ili kompletan odvoziti na stalnu ili privremenu deponiju.
Uključena su sva potrebna produbljenja i proširenja kanala na mjestima izrade vodovodnih okana, te sidrenih blokova i hidranata.
Za karakteristični obračunski presjek proširenja rova uzet je pravokutni presjek 40 cm širi od vanjske stijenke okna, koji će se kao idealni presjek koristiti za obračun radova.
Stavka uključuje i eventualno potrebno razupiranje stranica kanala da ne dođe do obrušavanja u iskopani kanal.
Jedinična cijena stavke uključuje sav potreban rad i materijal za kompletnu izvedbu iskopa.
Obračun po 1 m3 iskopanog materijala u sraslom stanju po idealnom presjeku . </t>
  </si>
  <si>
    <t>Zatrpavanje preostalog kopnenog dijela kanala sitnijim materijalom iz iskopa u slojevima, sa zbijanjem. Zatrpavanje izvoditi u slojevima od najviše 30 cm sa polijevanjem vodom i odgovarajućim ručnim ili stojnim zbijanjem.
Najveća dimenzija kamenih komada nesmije biti veća od 10-15 cm . Zatrpavanje sa zbijanjem izvesti do kote predviđene karakterističnim poprečnim presjekom kanala.
Za obračun radova koristiti idealan presjek kao u stavkama iskopa. Povećanje zatrpavanja uslijed proširenog presjeka zbog neravnomjernosti iskopa uključiti u jediničnu cijenu rada. 
Jedinična cijena stavke uključuje sav potreban rad, materijal i transporte za izvedbu opisanog rada. 
Koeficijent zbijenosti 1.10.
U cijeni stavke uključen je i eventualno potreban dovoz odgovarajućeg materijala s deponije ili pozajmišta ukoliko u iskopu nema dovoljno odgovarajućeg materijala.
Obračun po 1 m3 ugrađenog materijala u zbijenom stanju.</t>
  </si>
  <si>
    <t>Utovar svega preostalog materijala od iskopa kopnenog dijela kanala na teretno vozilo, nakon što se obavi zatrpavanje kanala i okana i odvoz viška materijala na deponiju gradilišta, na prosječnu udaljenost od 5 km.
Odvoz materijala na deponiju potrebno je izvoditi paralelno sa iskopima kako suvišan materijal ne bi smetao obavljanju ostalih radova.
Za obračun radova koristiti idealan presjek kao u stavkama iskopa.  Povećanje utovara i odvoza uslijed proširenog presjeka zbog neravnomjernosti iskopa uključiti u jediničnu cijenu rada.
Sve obaviti točno prema uputama Nadzora.
Predviđa se prosječan koeficijent rastresitosti materijala iz iskopa 1.30.
U stavci je uključeno čišćenje površina na koje je odlagan materijal prilikom iskopa i njihovo potpuno dovođenje u prvobitno stanje. Jedinična cijena stavke uključuje sav potreban rad, materijal, pomoćna sredstva i transporte za izvedbu opisanog rada. 
Obračun po 1 m3 odvezenog materijala.</t>
  </si>
  <si>
    <t>Podmorski iskop rova za polaganje cjevovoda u pjeskovito-kamenitom terenu. Radove izvoditi pikaniranjem i refuliranjem ovisno o vrsti materijala.
Iskope je moguće vršiti i miniranjem ukoliko je potrebno, što će biti utvrđeno ronilačkim pregledom. Miniranje se može izvesti samo uz suglasnost nadležnih službi.
Dubina rova kreće se do 0,80 m, a širina 0.40 m. Rov je potrebno izvesti u pravokutnom obliku prema detalju iz projekta ovisno o vrsti terena. Detaljnu kategorizaciju terena izvšit će nadzorna služba na licu mjesta nakon ronilačkog pregleda trase i pregleda video zapisa.
Radove izvesti sa ronilačkom ekipom osposobljenom i ovlaštenom za predmetne radove.
Jedinična cijena stavke uključuje sav potreban rad i materijal, pomoćna sredstva, kao i potreban rad ronilačke ekipe za kmpletnu izvedbu radova. Obračun po 1 m3.</t>
  </si>
  <si>
    <t xml:space="preserve">Planiranje dna rova trase podmorskog cjevovoda prije polaganja kako bi se osiguralo jednolično nalijeganje opteživača sa cjevovodom na dno.
Stavka obuhvaća planiranje, manje iskope radi poravnanja terena, izmicanje kamenih odlomaka te uklanjanje oštrih dijelova stijenja i svih dijelova podmorja koji strše i koji bi mogli oštetiti cijev radi formiranja ujednačene i ravnomjerne podloge nalijeganja cjevovoda u blagom padu.
Jedinična cijena stavke uključuje sav potreban rad i materijal, pomoćna sredstva, kao i potreban rad ronilačke ekipe za kompletnu izvedbu radova. </t>
  </si>
  <si>
    <t>* planiranje dna trase iskopanog pravokutnog rova, širine rova 0.40 m, prema detalju.
Obračun po m2</t>
  </si>
  <si>
    <t>* planiranje dna trase gdje se cjevovod polaže slobodno po dnu u širini 0,80 m 
Obračun po m2.</t>
  </si>
  <si>
    <t>Izrada i doprema na mjesto ugradnje ili do gradilišne deponije armirano-betonskih primarnih opteživača sa inox obujmicama izrađenih prema detalju. Opteživači će biti postavljeni na podmorskom cjevovodu PE100 DN 110/96,8 mm, 10 bara.
Za izradu upotrijebiti beton C30/37 za podmorske radove sa minimalno 400 kg cementana m3 betona. Agregat mora sadržavati dovoljno sitnih frakcija, a max. veličina zrna može biti 16 mm.
Cijenom je obuhvaćena i izrada kalupa, zaštitna meka guma i spojni materijal (INOX vijci).
Opteživači izraditi u pogonu i dopremiti. Polažu se na pripljemljenu pjeskovitu-kamenu podlogu. Cijenom je obuhvaćena izrada kalupa.
Materijal potreban za izradu 1 opteživača:
* beton C30/37: 0,01 m3/kom.
* INOX traka 40/3mm za obujmicu i cape: 0,96 m/kom.
* INOX podložak, vijak i matica M6, 2 kom./kom.
* armatura B500B: 0,13 kg/kom.
Obračun po 1 izrađenom komadu.</t>
  </si>
  <si>
    <t>NAPOMENA:
Cijene koje se odnose na materijal i  opremu u sebi trebaju sadržavati:
* vrijednost opreme i materijala s troškovima transporta i osiguranja do deponije koju odredi Investitor (privremena deponija)
* cijena obuhvaća i sav potrebni spojni, brtveni i ostali materijal za postavljanje pojedine opreme i materijala u položaj za upotrebu i ispravno funkcioniranje
* za uvoznu opremu cijena treba sadržavati i carinu
* ateste za materijal i opremu, te priručnike za montažu opreme, održavanje i servisiranje (na jeziku zemlje proizvođača opreme i prijevod na hrvatski jezik).
* garancijske listove
U cijeni opreme prodavatelj treba uključiti i:
* prisustvovanje prilikom iskrcaja opreme na privremenu deponiju i zapisnička primopredaja opreme.
* provjera ispravnosti skladištenja opreme sa zapisnikom o istome</t>
  </si>
  <si>
    <t>Dobava i doprema do deponije, koju odredi Investitor, PE vodovodnih cijevi sa HDPE vanjskom zaštitom i elektrospojnica za spajanje cijevi. Cijevi su od polietilena PE 100, za NP 10 bara uz c=1.25, klase SDR 11, u kolutu za DN 110 mm s oblogom od pjenastog polietilena i ugrađenom detektibilnom niti.
Obračunato 5% više cijevi radi krojenja i rezanja cijevi.
Sve prema normama: HRN EN 12201; DIN 8074/8075; ISO 4427.
U jediničnoj cijeni stavke obuhvaćeni su svi potrebni radovi i transporti za kompletno izvršenja stavke.</t>
  </si>
  <si>
    <t>Dobava  i doprema do deponije, koju odredi Investitor, svih PEHD spojnih elemenata, potrebnih za prijelaz sa PEHD cijevi na fazonske komade od nodularnog lijeva.
Jedinična cijena stavke uključuje sve potrebne materijale, radove, pomoćna sredstva i transporte, osim spajanja međusobno i na ostalu opremu.
Obračun po kom.</t>
  </si>
  <si>
    <t>NAPOMENA:
U stavci montaže opreme uključeno je:
* zapisničko preuzimanje opreme na deponiji koju odredi Investitor (privremena deponija) od strane dobavljača, kao i propisno skladištenje na odgovarajućoj gradilišnoj deponiji uz zapisnik potpisan od dobavljača 
* doprema pojedinog komada opreme ili drugih dijelova od deponije gradilišta do mjesta ugradnje opreme
* ugradnja opreme u ispravni položaj sa dovođenjem u funkciju, te puštanjem u probni rad</t>
  </si>
  <si>
    <t xml:space="preserve">Doprema cijevi, spojnog materijala, opteživača i poklopnica na plovni objekt na kojem će se vršiti spajanje i potapanje cjevovoda.
Transportiranja izvesti bilo ručno ili strojno, već kako terenske prilike dozvoljavaju.
Jediničnom cijenom stavke obuhvaćeni su svi potrebni radovi, transporti i pomagala potrebni za izvršenje stavke.
Obračun po 1 m' transportirane cijevi, odnosno kom. spojnog materijala, opteživača i poklopnica. </t>
  </si>
  <si>
    <t>Spajanje pojedinačnih cijevi u kontinuirani cjevovod pomoću elektrospojnica na plovnom objektu te montaža primarnih opteživača prije polaganja u more.
Cjevovod će se formirati i polagati u more.
Opteživači se postavljaju na razmaku od 6 m, 3 m od kraja cijevi. Kraj cjevovoda potrebno je zatvoriti slijepom prirubnicom kako bi cijev prije potapanja na mjesto ugradnje mogla plutati cijelom svojom dužinom.
Potrebno je izraditi u cjelini dužinu cjevovoda i položiti ga na površinu mora gdje će se izvršiti tlačno ispitivanje prije tegljenja i potapanja.
Stavka uključuje:
* montaža primarnih opteživača na cjevovod
* tlačno ispitivanje cjevovoda (prije tegljenja na poziciju ugradnje) na ispitni tlak od 15 bara (radni tlak x 1.5).
Uključeno je rezanje cijevi, čiščenje i odmaščivanje spojnih mjesta, postavljanje i učvršćivanje  elektrospojnice, te elektro-zavarivanje polivalentnim strojem za elektro-zavarivanje,  prema uputama Proizvođača.
Obračun po 1 m' cijevi ili kom. opteživača.</t>
  </si>
  <si>
    <t>Tegljenje cjevovoda na poziciju ugradnje sa svim pomorskim osiguranjem uz suglasnost nadležne Lučke kapetanije.
Za tegljenje osigurati dovoljan broj brodica, plutajućih oznaka kao i zvučnu i svjetlosnu signalizaciju za osiguravanje sigurnog rada.
Plutajuće oznake učvrstiti na dno pomoću prethodno položenih trapeznih poklopnica.
Jedinična cijena stavke uključuje sav potreban rad i materijal kao i pomoćna sredstva za kompletnu izvedbu radova. 
Obračun po 1 m' tegljene cijevi.</t>
  </si>
  <si>
    <t>Potapanje cjevovoda sa montiranim primarnim opteživačima na poziciju predviđenu projektom, postepenim punjenjem cjevovoda pitkom vodom sa kopnene strane.
Cijev na kraju mora imati ugrađen zračni ventil (odzraku za ispuštanje zraka sa ventilom) kako bi se moglo regulirati izlaz zraka.
Prije potapanja plutajući cjevovod fiksirati pomoću užadi svakih 50 m na prije postavljene poklopnice na dnu.
Prilikom potapanja cijevovod se sa zadnje strane mora pridržavati navlačenjem kako ne bi došlo do naglog tonjenja i pucanja cijevovoda na formiranim pregibima. Dozvoljeni radijus pregiba cjevovoda ne smije biti manji od 100DV (16.00m).
Za potapanje cjevovoda osigurati dovoljan broj brodica, plutajućih oznaka kao i zvučnu i svjetlosnu signalizaciju za osiguravanje sigurnog rada.
Jedinična cijena stavke uključuje sav potreban rad i materijal kao i pomoćna sredstva za kompletnu izvedbu radova. 
Obračun po 1 m' potopljenog cjevovoda.</t>
  </si>
  <si>
    <t xml:space="preserve">Nabava, dobava i ugradnja betona razred C35/45,  XS2 za oblogu cijevi i betoniranje rova, te ugradnju pod morem.                                                                                                              Podrazumijeva sav rad i materijal, sve prijevoze i prijenose, rad na izradi, ugradnji i njezi betona.
Nabava, prijevoz i rad uključeni su u stavku. </t>
  </si>
  <si>
    <t>Tlačno ispitivanje vodonepropusnosti cjevovoda, nakon završene montaže.
Ispitivanja provesti u svemu prema opisu iz Programa kontrole i osiguranja kvalitete.
U stavci je uključena potrebna voda i za višekratna ispitivanja, sve dok ispitivana dionica ne bude potpuno vodonepropusna.
Cijenom stavke obuhvaćeni su svi potrebni radovi, materijali, pomagala i transporti za kompletno ispitivanje sve do konačne uspješnosti.
Obračun po 1 m' uspješno ispitanog cjevovoda. 
PE100 SDR11 cijevi DN 110/96,8 mm</t>
  </si>
  <si>
    <t>Pranje, dezinfekcija i ispiranje cjevovoda s rastopinom klorne lužine ( 0,35 l/m3 vode). 
Voda za dezinfekciju zadržava se u cjevovodu 24 sata. Nakon toga cjevovod se ispire trostrukom količinom vode nakon čeka se pristupa bakteriološkom ispitivanju i kontroli kvalitete vode. Uključeno je ishođenje atesta o sanitarnoj ispravnosti vode, nakon čega je dozvoljena upotreba cjevovoda.
U cijeni stavke obračunata je potrebna količina vode, sredstvo za dezinfekciju, te sav potreban rad.
Obračun po 1 m' cjevovoda.
PE100 SDR11 cijevi DN 110/96,8 mm</t>
  </si>
  <si>
    <t>Izrada programa za PLC u vodospremi  koji će podržavati potpuno automatski rad postrojenja optimalno po tehnološkim parametrima koje zadaje Korisnik, obradu mjerenih signala, radio i GPRS komunikaciju s Dispečerskim centrom SDNU VODOVOD DUBROVNIK d.o.o. Dubrovnik smještenog u Upravnoj zgradi i Dispečerskim podcentrom SDNU VODOVOD DUBROVNIK d.o.o. Dubrovnik smještenog u upravljačkoj prostoriji u CS Ombla, te ostalim objektima prema zahtjevima Korisnika.
U objektu, radi sigurnosti veze, treba osigurati redundantni kanal putem GPRS mreže nekog od dostupnih GSM operatera (T-Com, VIP...). GPRS komunikacija automatski se uključuje kod prekida komunikacije putem radio modema što se može desiti u slučaju npr. atmosferskog pražnjenja na nekom objektu ili digipiteru (radio antene nadvisuju okolni prostor). GSM antene smještaju se unutar vodoopskrbnog objekta. 
Korisnik može GPRS komunikaciju u Centru SDNU postaviti kao primarni komunikacijski kanal. GPRS veza je stalno otvorena - on line. Dopuna programske podrške u objektima vodoopskrbe, postojećima u Sustavu daljinskog nadzora i upravljanja što uključuje slijedeće:
-izradu vizualnog prikaza stanja tehnološkog procesa objekta na shematskoj slici pogona sa prikazom trenutnih mjerenih signala iz pogona, te mogućnost izdavanja daljinskih naredbi 
obrada  trenutnih alarmnih stanja, te zadavanje alarmnih granica
- zadavanje i izmjena regulacijskih i drugih parametara
- zapisivanje u bazu podataka svih mjerenih veličina kao i događaja i alarma, odvojeno po objektu 
 - prikaz prikupljenih podataka putem grafova, te pohranjivanje podataka za kasniju analizu
Dopuna programske podrške u Dispečerskom centru i podcentru SDNU VODOVOD DUBROVNIK d.o.o. Dubrovnik.
Programiranje i setiranje radio-modema za paketni prijenos podataka, postavljanje rada radio-modema na dozvoljenu frekvenciju.
Priprema dokumentacije i zahtjeva za izdavanje dozvole za upotrebu radio uređaja.</t>
  </si>
  <si>
    <t>CRPNA STANICA "MASLINA" GRAĐEVINSKI RADOVI</t>
  </si>
  <si>
    <t>CRPNA STANICA "MASLINA" STROJARSKI RADOVI I OPREMA</t>
  </si>
  <si>
    <t>CRPNA STANICA "MASLINA" ELEKTROTEHNIČKI RADOVI</t>
  </si>
  <si>
    <t>PODMORSKA DIONICA CJEVOVODA IZMEĐU MARINICE I BROCA</t>
  </si>
  <si>
    <t xml:space="preserve">PODMORSKA DIONICA CJEVOVODA IZMEĐU MARINICE I BROCA </t>
  </si>
  <si>
    <t>Troškovnik</t>
  </si>
  <si>
    <r>
      <t xml:space="preserve">Dobava betona razreda C30/37 XC3, XA2, XS2  s potrebnim aditivima za postizanje vodonepropusnosti u skladu sa zahtjevima HRN EN 206 te betoniranje donje ploče  zasunskih AB oknana u odgovarajućoj glatkoj oplati.
U jediničnu cijenu uključen je i sav ostali potreban rad i materijal: odgovarajuća dvostrana glatka oplata, dodaci za vodonepropusnost, njega i zaštita betona kao i svi potrebni radovi i oprema za evakuaciju površinske i podzemne vode iz rova tijekom izvođenja radova. </t>
    </r>
    <r>
      <rPr>
        <b/>
        <sz val="9"/>
        <rFont val="Arial"/>
        <family val="2"/>
        <charset val="238"/>
      </rPr>
      <t>Obračun po komadu izbetonirane pokrovne ploče.</t>
    </r>
  </si>
  <si>
    <r>
      <t xml:space="preserve">Dobava betona razreda C30/37 XC3, XA2, XS2  s potrebnim aditivima za postizanje vodonepropusnosti u skladu sa zahtjevima HRN EN 206 te betoniranje zidova, dimnjaka i gornje ploče zasunskih AB oknana u odgovarajućoj glatkoj oplati.
Podrazumijeva sav rad i materijal, potrebnu oplatu, sve prijevoze i prijenose, rad na izradi, ugradnji i njezi betona, te eventualno crpljenje vode.
Nabava, prijevoz i rad s oplatom uključeni su u stavku. Armatura se obračunava posebno. </t>
    </r>
    <r>
      <rPr>
        <b/>
        <sz val="9"/>
        <rFont val="Arial"/>
        <family val="2"/>
        <charset val="238"/>
      </rPr>
      <t>Obračun po m3 ugrađenog betona.</t>
    </r>
  </si>
  <si>
    <t>FF DN 100 sa zidnom prirubnicom l=800 mm</t>
  </si>
  <si>
    <t>FF DN 200 sa zidnom prirubnicom l=600 mm</t>
  </si>
  <si>
    <t>FF DN 200 sa zidnom prirubnicom l=800 mm</t>
  </si>
  <si>
    <t>FF DN 200 l=400 mm</t>
  </si>
  <si>
    <t>FFR DN 100/65</t>
  </si>
  <si>
    <t>T DN 100/80</t>
  </si>
  <si>
    <t>HVATAČ NEČISTOĆA DN100</t>
  </si>
  <si>
    <t>RUČNI ZASUN DN100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</si>
</sst>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k_n_-;\-* #,##0\ _k_n_-;_-* &quot;-&quot;\ _k_n_-;_-@_-"/>
    <numFmt numFmtId="43" formatCode="_-* #,##0.00\ _k_n_-;\-* #,##0.00\ _k_n_-;_-* &quot;-&quot;??\ _k_n_-;_-@_-"/>
    <numFmt numFmtId="164" formatCode="#,##0.0"/>
    <numFmt numFmtId="165" formatCode="0.0"/>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Arial"/>
      <family val="2"/>
    </font>
    <font>
      <sz val="10"/>
      <name val="Arial"/>
      <family val="2"/>
    </font>
    <font>
      <sz val="11"/>
      <name val="Arial"/>
      <family val="2"/>
      <charset val="238"/>
    </font>
    <font>
      <sz val="11"/>
      <color rgb="FFFF0000"/>
      <name val="Arial"/>
      <family val="2"/>
    </font>
    <font>
      <sz val="10"/>
      <name val="Arial"/>
      <family val="2"/>
      <charset val="238"/>
    </font>
    <font>
      <b/>
      <sz val="11"/>
      <name val="Arial"/>
      <family val="2"/>
      <charset val="238"/>
    </font>
    <font>
      <sz val="10"/>
      <name val="Arial"/>
      <family val="2"/>
      <charset val="238"/>
    </font>
    <font>
      <b/>
      <sz val="8"/>
      <name val="Arial"/>
      <family val="2"/>
    </font>
    <font>
      <sz val="11"/>
      <color indexed="8"/>
      <name val="Calibri"/>
      <family val="2"/>
      <charset val="238"/>
    </font>
    <font>
      <b/>
      <sz val="8"/>
      <color rgb="FFFF0000"/>
      <name val="Arial"/>
      <family val="2"/>
    </font>
    <font>
      <b/>
      <sz val="12"/>
      <name val="Arial"/>
      <family val="2"/>
      <charset val="238"/>
    </font>
    <font>
      <b/>
      <sz val="9"/>
      <color theme="0"/>
      <name val="Arial"/>
      <family val="2"/>
      <charset val="238"/>
    </font>
    <font>
      <b/>
      <sz val="9"/>
      <name val="Arial"/>
      <family val="2"/>
      <charset val="238"/>
    </font>
    <font>
      <sz val="10"/>
      <color indexed="8"/>
      <name val="Arial"/>
      <family val="2"/>
      <charset val="238"/>
    </font>
    <font>
      <sz val="9"/>
      <name val="Arial"/>
      <family val="2"/>
      <charset val="238"/>
    </font>
    <font>
      <i/>
      <sz val="9"/>
      <name val="Arial"/>
      <family val="2"/>
      <charset val="238"/>
    </font>
    <font>
      <b/>
      <sz val="9"/>
      <color rgb="FFFF0000"/>
      <name val="Arial"/>
      <family val="2"/>
      <charset val="238"/>
    </font>
    <font>
      <b/>
      <i/>
      <sz val="9"/>
      <name val="Arial"/>
      <family val="2"/>
      <charset val="238"/>
    </font>
    <font>
      <sz val="12"/>
      <name val="Calibri"/>
      <family val="2"/>
      <charset val="238"/>
    </font>
    <font>
      <sz val="11"/>
      <color rgb="FF0070C0"/>
      <name val="Calibri"/>
      <family val="2"/>
      <charset val="238"/>
      <scheme val="minor"/>
    </font>
    <font>
      <sz val="9"/>
      <name val="Arial"/>
      <family val="2"/>
    </font>
    <font>
      <b/>
      <sz val="9"/>
      <name val="Arial"/>
      <family val="2"/>
    </font>
    <font>
      <sz val="9"/>
      <color rgb="FF00B050"/>
      <name val="Arial"/>
      <family val="2"/>
      <charset val="238"/>
    </font>
    <font>
      <sz val="11"/>
      <color rgb="FF00B050"/>
      <name val="Arial"/>
      <family val="2"/>
      <charset val="238"/>
    </font>
    <font>
      <b/>
      <sz val="14"/>
      <name val="Arial"/>
      <family val="2"/>
      <charset val="238"/>
    </font>
    <font>
      <b/>
      <sz val="10"/>
      <name val="Arial"/>
      <family val="2"/>
      <charset val="238"/>
    </font>
    <font>
      <b/>
      <sz val="10"/>
      <name val="Arial"/>
      <family val="2"/>
    </font>
    <font>
      <u/>
      <sz val="10"/>
      <name val="Arial"/>
      <family val="2"/>
    </font>
    <font>
      <sz val="8"/>
      <name val="Arial"/>
      <family val="2"/>
    </font>
    <font>
      <sz val="9"/>
      <color rgb="FF00B0F0"/>
      <name val="Arial"/>
      <family val="2"/>
      <charset val="238"/>
    </font>
    <font>
      <sz val="10"/>
      <name val="Arial"/>
      <charset val="238"/>
    </font>
    <font>
      <vertAlign val="superscript"/>
      <sz val="11"/>
      <name val="Arial"/>
      <family val="2"/>
      <charset val="238"/>
    </font>
    <font>
      <vertAlign val="superscript"/>
      <sz val="9"/>
      <name val="Arial"/>
      <family val="2"/>
      <charset val="238"/>
    </font>
    <font>
      <sz val="9"/>
      <color rgb="FFFF0000"/>
      <name val="Arial"/>
      <family val="2"/>
      <charset val="238"/>
    </font>
    <font>
      <sz val="9"/>
      <name val="Symbol"/>
      <family val="1"/>
      <charset val="2"/>
    </font>
    <font>
      <sz val="10"/>
      <color theme="1"/>
      <name val="Arial"/>
      <family val="2"/>
      <charset val="238"/>
    </font>
    <font>
      <sz val="10"/>
      <color rgb="FFFF0000"/>
      <name val="Arial"/>
      <family val="2"/>
      <charset val="238"/>
    </font>
    <font>
      <sz val="10"/>
      <color indexed="10"/>
      <name val="Arial"/>
      <family val="2"/>
      <charset val="238"/>
    </font>
    <font>
      <sz val="10"/>
      <name val="Symbol"/>
      <family val="1"/>
      <charset val="2"/>
    </font>
    <font>
      <sz val="11"/>
      <color theme="1"/>
      <name val="Calibri"/>
      <family val="2"/>
      <charset val="238"/>
    </font>
    <font>
      <b/>
      <sz val="10"/>
      <color indexed="8"/>
      <name val="Arial"/>
      <family val="2"/>
      <charset val="238"/>
    </font>
    <font>
      <sz val="10"/>
      <name val="Calibri"/>
      <family val="2"/>
      <charset val="238"/>
    </font>
    <font>
      <sz val="10"/>
      <color indexed="8"/>
      <name val="Symbol"/>
      <family val="1"/>
      <charset val="2"/>
    </font>
    <font>
      <b/>
      <sz val="10"/>
      <color theme="1"/>
      <name val="Arial"/>
      <family val="2"/>
      <charset val="238"/>
    </font>
    <font>
      <i/>
      <sz val="9"/>
      <color rgb="FFFF0000"/>
      <name val="Arial"/>
      <family val="2"/>
      <charset val="238"/>
    </font>
    <font>
      <vertAlign val="superscript"/>
      <sz val="9"/>
      <name val="Arial"/>
      <family val="2"/>
    </font>
    <font>
      <b/>
      <sz val="18"/>
      <name val="Arial"/>
      <family val="2"/>
      <charset val="238"/>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39997558519241921"/>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thin">
        <color auto="1"/>
      </left>
      <right style="hair">
        <color indexed="64"/>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indexed="64"/>
      </right>
      <top/>
      <bottom/>
      <diagonal/>
    </border>
    <border>
      <left style="thin">
        <color indexed="64"/>
      </left>
      <right style="hair">
        <color indexed="64"/>
      </right>
      <top style="hair">
        <color indexed="64"/>
      </top>
      <bottom/>
      <diagonal/>
    </border>
    <border>
      <left/>
      <right/>
      <top style="hair">
        <color indexed="64"/>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723">
    <xf numFmtId="0" fontId="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10"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4" fillId="0" borderId="0"/>
    <xf numFmtId="0" fontId="4" fillId="0" borderId="0"/>
    <xf numFmtId="0" fontId="10"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10" fillId="0" borderId="0"/>
    <xf numFmtId="0" fontId="2" fillId="0" borderId="0"/>
    <xf numFmtId="0" fontId="2" fillId="0" borderId="0"/>
    <xf numFmtId="0" fontId="10"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41" fontId="1" fillId="0" borderId="0" applyFont="0" applyFill="0" applyBorder="0" applyAlignment="0" applyProtection="0"/>
    <xf numFmtId="0" fontId="19"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cellStyleXfs>
  <cellXfs count="386">
    <xf numFmtId="0" fontId="0" fillId="0" borderId="0" xfId="0"/>
    <xf numFmtId="49" fontId="6" fillId="0" borderId="0" xfId="0" applyNumberFormat="1" applyFont="1" applyBorder="1" applyAlignment="1">
      <alignment vertical="top"/>
    </xf>
    <xf numFmtId="2" fontId="6" fillId="0" borderId="0" xfId="0" applyNumberFormat="1" applyFont="1" applyBorder="1" applyAlignment="1">
      <alignment vertical="top"/>
    </xf>
    <xf numFmtId="49" fontId="9" fillId="0" borderId="0" xfId="0" applyNumberFormat="1" applyFont="1" applyBorder="1" applyAlignment="1">
      <alignment vertical="top"/>
    </xf>
    <xf numFmtId="49" fontId="6" fillId="0" borderId="0" xfId="0" applyNumberFormat="1" applyFont="1" applyFill="1" applyBorder="1" applyAlignment="1">
      <alignment vertical="top"/>
    </xf>
    <xf numFmtId="49" fontId="6" fillId="0" borderId="0" xfId="0" applyNumberFormat="1" applyFont="1" applyBorder="1" applyAlignment="1">
      <alignment vertical="top"/>
    </xf>
    <xf numFmtId="49" fontId="6" fillId="0" borderId="0" xfId="0" applyNumberFormat="1" applyFont="1" applyFill="1" applyBorder="1" applyAlignment="1">
      <alignment horizontal="center" vertical="center"/>
    </xf>
    <xf numFmtId="49" fontId="8" fillId="0" borderId="0" xfId="0" applyNumberFormat="1" applyFont="1" applyBorder="1" applyAlignment="1">
      <alignment vertical="top"/>
    </xf>
    <xf numFmtId="49" fontId="8" fillId="5" borderId="0" xfId="0" applyNumberFormat="1" applyFont="1" applyFill="1" applyBorder="1" applyAlignment="1">
      <alignment horizontal="center" vertical="center"/>
    </xf>
    <xf numFmtId="49" fontId="6" fillId="0" borderId="0" xfId="0" applyNumberFormat="1" applyFont="1" applyBorder="1" applyAlignment="1">
      <alignment horizontal="left" vertical="top" wrapText="1"/>
    </xf>
    <xf numFmtId="0" fontId="6" fillId="0" borderId="0" xfId="0" applyNumberFormat="1" applyFont="1" applyBorder="1" applyAlignment="1">
      <alignment horizontal="center" vertical="center"/>
    </xf>
    <xf numFmtId="49" fontId="8" fillId="0" borderId="0" xfId="0" applyNumberFormat="1" applyFont="1" applyFill="1" applyBorder="1" applyAlignment="1">
      <alignment vertical="top"/>
    </xf>
    <xf numFmtId="0" fontId="0" fillId="0" borderId="0" xfId="0"/>
    <xf numFmtId="49" fontId="6" fillId="0" borderId="0" xfId="0" applyNumberFormat="1" applyFont="1" applyBorder="1" applyAlignment="1">
      <alignment vertical="top"/>
    </xf>
    <xf numFmtId="4" fontId="18" fillId="2" borderId="1" xfId="0" applyNumberFormat="1" applyFont="1" applyFill="1" applyBorder="1" applyAlignment="1" applyProtection="1">
      <alignment horizontal="right" vertical="center" wrapText="1"/>
      <protection locked="0"/>
    </xf>
    <xf numFmtId="4" fontId="18" fillId="2" borderId="3" xfId="0" applyNumberFormat="1" applyFont="1" applyFill="1" applyBorder="1" applyAlignment="1">
      <alignment horizontal="right" vertical="center" wrapText="1"/>
    </xf>
    <xf numFmtId="0" fontId="20" fillId="0" borderId="1" xfId="0" applyFont="1" applyFill="1" applyBorder="1" applyAlignment="1">
      <alignment horizontal="center" vertical="center" wrapText="1"/>
    </xf>
    <xf numFmtId="4" fontId="20" fillId="0" borderId="1" xfId="512" applyNumberFormat="1" applyFont="1" applyFill="1" applyBorder="1" applyAlignment="1" applyProtection="1">
      <alignment horizontal="right" vertical="center" wrapText="1"/>
      <protection locked="0"/>
    </xf>
    <xf numFmtId="4" fontId="20" fillId="0" borderId="3" xfId="512" applyNumberFormat="1" applyFont="1" applyFill="1" applyBorder="1" applyAlignment="1">
      <alignment horizontal="right" vertical="center" wrapText="1"/>
    </xf>
    <xf numFmtId="0" fontId="22" fillId="2" borderId="1" xfId="0" applyFont="1" applyFill="1" applyBorder="1" applyAlignment="1">
      <alignment horizontal="center" vertical="center" wrapText="1"/>
    </xf>
    <xf numFmtId="49" fontId="20" fillId="0" borderId="2" xfId="0" applyNumberFormat="1" applyFont="1" applyFill="1" applyBorder="1" applyAlignment="1">
      <alignment horizontal="left" vertical="top" wrapText="1"/>
    </xf>
    <xf numFmtId="49" fontId="18" fillId="2" borderId="2" xfId="0" applyNumberFormat="1" applyFont="1" applyFill="1" applyBorder="1" applyAlignment="1">
      <alignment horizontal="left" vertical="top" wrapText="1"/>
    </xf>
    <xf numFmtId="49" fontId="6" fillId="0" borderId="0" xfId="0" applyNumberFormat="1" applyFont="1" applyBorder="1" applyAlignment="1">
      <alignment horizontal="left" vertical="top"/>
    </xf>
    <xf numFmtId="0" fontId="20" fillId="4" borderId="1" xfId="0" applyFont="1" applyFill="1" applyBorder="1" applyAlignment="1">
      <alignment horizontal="center" vertical="center" wrapText="1"/>
    </xf>
    <xf numFmtId="0" fontId="20" fillId="4" borderId="1" xfId="0" applyFont="1" applyFill="1" applyBorder="1" applyAlignment="1" applyProtection="1">
      <alignment horizontal="center" vertical="center" wrapText="1"/>
      <protection locked="0"/>
    </xf>
    <xf numFmtId="4" fontId="20" fillId="4" borderId="1" xfId="512" applyNumberFormat="1" applyFont="1" applyFill="1" applyBorder="1" applyAlignment="1" applyProtection="1">
      <alignment horizontal="right" vertical="center" wrapText="1"/>
      <protection locked="0"/>
    </xf>
    <xf numFmtId="4" fontId="20" fillId="4" borderId="3" xfId="512" applyNumberFormat="1" applyFont="1" applyFill="1" applyBorder="1" applyAlignment="1">
      <alignment horizontal="right" vertical="center" wrapText="1"/>
    </xf>
    <xf numFmtId="0" fontId="22" fillId="0" borderId="1" xfId="0" applyFont="1" applyFill="1" applyBorder="1" applyAlignment="1">
      <alignment horizontal="center" vertical="center" wrapText="1"/>
    </xf>
    <xf numFmtId="4" fontId="18" fillId="0" borderId="1" xfId="0" applyNumberFormat="1" applyFont="1" applyFill="1" applyBorder="1" applyAlignment="1" applyProtection="1">
      <alignment horizontal="right" vertical="center" wrapText="1"/>
      <protection locked="0"/>
    </xf>
    <xf numFmtId="4" fontId="18" fillId="0" borderId="3" xfId="0" applyNumberFormat="1" applyFont="1" applyFill="1" applyBorder="1" applyAlignment="1">
      <alignment horizontal="right" vertical="center" wrapText="1"/>
    </xf>
    <xf numFmtId="0" fontId="20" fillId="0" borderId="1" xfId="0" applyFont="1" applyFill="1" applyBorder="1" applyAlignment="1">
      <alignment horizontal="left" vertical="top" wrapText="1"/>
    </xf>
    <xf numFmtId="0" fontId="20" fillId="0" borderId="1" xfId="513" applyFont="1" applyBorder="1" applyAlignment="1">
      <alignment horizontal="left" vertical="top" wrapText="1"/>
    </xf>
    <xf numFmtId="0" fontId="21" fillId="0" borderId="1" xfId="0" applyFont="1" applyFill="1" applyBorder="1" applyAlignment="1">
      <alignment horizontal="left" vertical="top" wrapText="1"/>
    </xf>
    <xf numFmtId="0" fontId="20" fillId="0" borderId="1" xfId="511" applyNumberFormat="1" applyFont="1" applyFill="1" applyBorder="1" applyAlignment="1">
      <alignment horizontal="left" vertical="top" wrapText="1"/>
    </xf>
    <xf numFmtId="0" fontId="20" fillId="0" borderId="1" xfId="513" applyNumberFormat="1" applyFont="1" applyFill="1" applyBorder="1" applyAlignment="1">
      <alignment horizontal="left" vertical="top" wrapText="1"/>
    </xf>
    <xf numFmtId="0" fontId="18" fillId="0" borderId="1" xfId="511" applyNumberFormat="1" applyFont="1" applyFill="1" applyBorder="1" applyAlignment="1">
      <alignment horizontal="left" vertical="top" wrapText="1"/>
    </xf>
    <xf numFmtId="0" fontId="18" fillId="2" borderId="1" xfId="511" applyNumberFormat="1" applyFont="1" applyFill="1" applyBorder="1" applyAlignment="1">
      <alignment horizontal="left" vertical="top" wrapText="1"/>
    </xf>
    <xf numFmtId="0" fontId="18" fillId="3" borderId="1" xfId="511" applyNumberFormat="1" applyFont="1" applyFill="1" applyBorder="1" applyAlignment="1">
      <alignment horizontal="left" vertical="top" wrapText="1"/>
    </xf>
    <xf numFmtId="0" fontId="20" fillId="0" borderId="1" xfId="0" applyFont="1" applyBorder="1" applyAlignment="1">
      <alignment horizontal="left" vertical="top" wrapText="1"/>
    </xf>
    <xf numFmtId="0" fontId="21" fillId="0" borderId="1" xfId="513" applyNumberFormat="1"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1" fillId="6" borderId="2"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1" xfId="0" applyFont="1" applyFill="1" applyBorder="1" applyAlignment="1">
      <alignment horizontal="center" vertical="center" wrapText="1"/>
    </xf>
    <xf numFmtId="0" fontId="16" fillId="0" borderId="2" xfId="0" applyFont="1" applyFill="1" applyBorder="1" applyAlignment="1">
      <alignment horizontal="left" vertical="top" wrapText="1"/>
    </xf>
    <xf numFmtId="4" fontId="16" fillId="0" borderId="1" xfId="0" applyNumberFormat="1" applyFont="1" applyFill="1" applyBorder="1" applyAlignment="1">
      <alignment horizontal="right" vertical="center" wrapText="1"/>
    </xf>
    <xf numFmtId="0" fontId="16" fillId="0" borderId="3" xfId="0" applyFont="1" applyFill="1" applyBorder="1" applyAlignment="1">
      <alignment horizontal="right" vertical="center" wrapText="1"/>
    </xf>
    <xf numFmtId="0" fontId="11" fillId="0" borderId="2"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right" vertical="center" wrapText="1"/>
    </xf>
    <xf numFmtId="0" fontId="11" fillId="0" borderId="3" xfId="0" applyFont="1" applyFill="1" applyBorder="1" applyAlignment="1">
      <alignment horizontal="right" vertical="center" wrapText="1"/>
    </xf>
    <xf numFmtId="49" fontId="18" fillId="2" borderId="1" xfId="0" applyNumberFormat="1" applyFont="1" applyFill="1" applyBorder="1" applyAlignment="1">
      <alignment horizontal="left" vertical="top" wrapText="1"/>
    </xf>
    <xf numFmtId="49" fontId="18" fillId="2" borderId="1"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49" fontId="6" fillId="0" borderId="1" xfId="0" applyNumberFormat="1" applyFont="1" applyBorder="1" applyAlignment="1">
      <alignment horizontal="left" vertical="top" wrapText="1"/>
    </xf>
    <xf numFmtId="0" fontId="6" fillId="0" borderId="1" xfId="0" applyNumberFormat="1" applyFont="1" applyBorder="1" applyAlignment="1">
      <alignment horizontal="center" vertical="center"/>
    </xf>
    <xf numFmtId="2" fontId="6" fillId="0" borderId="1" xfId="0" applyNumberFormat="1" applyFont="1" applyBorder="1" applyAlignment="1">
      <alignment vertical="top"/>
    </xf>
    <xf numFmtId="49" fontId="17" fillId="0" borderId="2" xfId="0" applyNumberFormat="1" applyFont="1" applyFill="1" applyBorder="1" applyAlignment="1" applyProtection="1">
      <alignment horizontal="left" vertical="top" wrapText="1"/>
    </xf>
    <xf numFmtId="49" fontId="18" fillId="0" borderId="1" xfId="0" applyNumberFormat="1" applyFont="1" applyFill="1" applyBorder="1" applyAlignment="1" applyProtection="1">
      <alignment horizontal="left" vertical="top" wrapText="1"/>
    </xf>
    <xf numFmtId="49" fontId="17" fillId="0" borderId="1" xfId="0" applyNumberFormat="1" applyFont="1" applyFill="1" applyBorder="1" applyAlignment="1" applyProtection="1">
      <alignment horizontal="center" vertical="center" wrapText="1"/>
    </xf>
    <xf numFmtId="49" fontId="17" fillId="0" borderId="3" xfId="0"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4" fontId="20" fillId="0" borderId="1" xfId="512" applyNumberFormat="1" applyFont="1" applyFill="1" applyBorder="1" applyAlignment="1">
      <alignment horizontal="center" vertical="center" wrapText="1"/>
    </xf>
    <xf numFmtId="49" fontId="20" fillId="0" borderId="2" xfId="0" applyNumberFormat="1" applyFont="1" applyFill="1" applyBorder="1" applyAlignment="1">
      <alignment horizontal="left" vertical="top" wrapText="1"/>
    </xf>
    <xf numFmtId="0" fontId="20" fillId="0" borderId="1" xfId="0" applyFont="1" applyFill="1" applyBorder="1" applyAlignment="1">
      <alignment horizontal="center" vertical="center" wrapText="1"/>
    </xf>
    <xf numFmtId="0" fontId="10" fillId="0" borderId="0" xfId="0" applyFont="1"/>
    <xf numFmtId="164" fontId="17" fillId="0" borderId="1" xfId="0" applyNumberFormat="1" applyFont="1" applyFill="1" applyBorder="1" applyAlignment="1" applyProtection="1">
      <alignment horizontal="center" vertical="center" wrapText="1"/>
    </xf>
    <xf numFmtId="164" fontId="11" fillId="6"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20" fillId="0" borderId="1" xfId="512" applyNumberFormat="1" applyFont="1" applyFill="1" applyBorder="1" applyAlignment="1">
      <alignment horizontal="center" vertical="center" wrapText="1"/>
    </xf>
    <xf numFmtId="164" fontId="20" fillId="4" borderId="1" xfId="0" applyNumberFormat="1" applyFont="1" applyFill="1" applyBorder="1" applyAlignment="1">
      <alignment horizontal="center" vertical="center" wrapText="1"/>
    </xf>
    <xf numFmtId="164" fontId="20" fillId="0" borderId="1" xfId="512" applyNumberFormat="1" applyFont="1" applyFill="1" applyBorder="1" applyAlignment="1">
      <alignment horizontal="center" vertical="center"/>
    </xf>
    <xf numFmtId="164" fontId="6" fillId="0" borderId="0" xfId="0" applyNumberFormat="1" applyFont="1" applyBorder="1" applyAlignment="1">
      <alignment vertical="top"/>
    </xf>
    <xf numFmtId="164" fontId="11" fillId="0" borderId="1" xfId="0" applyNumberFormat="1" applyFont="1" applyFill="1" applyBorder="1" applyAlignment="1">
      <alignment horizontal="center" vertical="center" wrapText="1"/>
    </xf>
    <xf numFmtId="164" fontId="18" fillId="2" borderId="1" xfId="0" applyNumberFormat="1" applyFont="1" applyFill="1" applyBorder="1" applyAlignment="1">
      <alignment horizontal="left" vertical="top" wrapText="1"/>
    </xf>
    <xf numFmtId="164" fontId="6" fillId="0" borderId="1" xfId="0" applyNumberFormat="1" applyFont="1" applyBorder="1" applyAlignment="1">
      <alignment vertical="top"/>
    </xf>
    <xf numFmtId="164" fontId="22" fillId="0" borderId="1" xfId="512" applyNumberFormat="1" applyFont="1" applyFill="1" applyBorder="1" applyAlignment="1">
      <alignment horizontal="center" vertical="center"/>
    </xf>
    <xf numFmtId="164" fontId="22" fillId="2" borderId="1" xfId="512" applyNumberFormat="1" applyFont="1" applyFill="1" applyBorder="1" applyAlignment="1">
      <alignment horizontal="center" vertical="center"/>
    </xf>
    <xf numFmtId="164" fontId="20" fillId="0" borderId="1" xfId="0" applyNumberFormat="1" applyFont="1" applyFill="1" applyBorder="1" applyAlignment="1">
      <alignment horizontal="center" vertical="center" wrapText="1"/>
    </xf>
    <xf numFmtId="164" fontId="20" fillId="4" borderId="1" xfId="512" applyNumberFormat="1" applyFont="1" applyFill="1" applyBorder="1" applyAlignment="1">
      <alignment horizontal="center" vertical="center"/>
    </xf>
    <xf numFmtId="0" fontId="25" fillId="0" borderId="0" xfId="0" applyFont="1" applyAlignment="1">
      <alignment vertical="center"/>
    </xf>
    <xf numFmtId="0" fontId="20" fillId="0" borderId="1" xfId="513" applyFont="1" applyFill="1" applyBorder="1" applyAlignment="1">
      <alignment horizontal="left" vertical="top" wrapText="1"/>
    </xf>
    <xf numFmtId="2" fontId="8" fillId="0" borderId="1" xfId="0" applyNumberFormat="1" applyFont="1" applyFill="1" applyBorder="1" applyAlignment="1">
      <alignment vertical="top"/>
    </xf>
    <xf numFmtId="49" fontId="21" fillId="0" borderId="1" xfId="0" applyNumberFormat="1" applyFont="1" applyFill="1" applyBorder="1" applyAlignment="1">
      <alignment horizontal="left" vertical="top" wrapText="1"/>
    </xf>
    <xf numFmtId="49" fontId="20" fillId="0" borderId="5" xfId="0" applyNumberFormat="1" applyFont="1" applyFill="1" applyBorder="1" applyAlignment="1">
      <alignment vertical="top" wrapText="1"/>
    </xf>
    <xf numFmtId="49" fontId="20" fillId="0" borderId="4" xfId="0" applyNumberFormat="1" applyFont="1" applyFill="1" applyBorder="1" applyAlignment="1">
      <alignment vertical="top" wrapText="1"/>
    </xf>
    <xf numFmtId="164" fontId="18" fillId="0" borderId="1" xfId="512" applyNumberFormat="1" applyFont="1" applyFill="1" applyBorder="1" applyAlignment="1">
      <alignment horizontal="center" vertical="center" wrapText="1"/>
    </xf>
    <xf numFmtId="0" fontId="0" fillId="0" borderId="1" xfId="0" applyBorder="1"/>
    <xf numFmtId="4" fontId="28" fillId="0" borderId="1" xfId="512" applyNumberFormat="1" applyFont="1" applyFill="1" applyBorder="1" applyAlignment="1" applyProtection="1">
      <alignment horizontal="right" vertical="center" wrapText="1"/>
      <protection locked="0"/>
    </xf>
    <xf numFmtId="49" fontId="29" fillId="0" borderId="0" xfId="0" applyNumberFormat="1" applyFont="1" applyBorder="1" applyAlignment="1">
      <alignment vertical="top"/>
    </xf>
    <xf numFmtId="0" fontId="20" fillId="0" borderId="1" xfId="0" applyFont="1" applyFill="1" applyBorder="1" applyAlignment="1" applyProtection="1">
      <alignment horizontal="center" vertical="center" wrapText="1"/>
      <protection locked="0"/>
    </xf>
    <xf numFmtId="0" fontId="7" fillId="0" borderId="0" xfId="0" applyFont="1" applyAlignment="1">
      <alignment horizontal="justify" vertical="top"/>
    </xf>
    <xf numFmtId="49" fontId="7" fillId="0" borderId="0" xfId="0" applyNumberFormat="1" applyFont="1" applyAlignment="1">
      <alignment horizontal="center" vertical="top"/>
    </xf>
    <xf numFmtId="0" fontId="10" fillId="0" borderId="0" xfId="0" applyFont="1" applyAlignment="1">
      <alignment horizontal="center"/>
    </xf>
    <xf numFmtId="0" fontId="10" fillId="0" borderId="0" xfId="0" applyFont="1" applyAlignment="1">
      <alignment horizontal="center" vertical="top"/>
    </xf>
    <xf numFmtId="0" fontId="10" fillId="0" borderId="0" xfId="0" applyFont="1" applyAlignment="1">
      <alignment horizontal="justify" vertical="top" wrapText="1"/>
    </xf>
    <xf numFmtId="0" fontId="7" fillId="0" borderId="0" xfId="0" applyFont="1"/>
    <xf numFmtId="0" fontId="7" fillId="0" borderId="0" xfId="0" applyFont="1" applyAlignment="1">
      <alignment horizontal="center"/>
    </xf>
    <xf numFmtId="0" fontId="7" fillId="0" borderId="0" xfId="0" applyFont="1" applyAlignment="1">
      <alignment horizontal="left" vertical="top" wrapText="1"/>
    </xf>
    <xf numFmtId="4" fontId="7" fillId="0" borderId="0" xfId="0" applyNumberFormat="1" applyFont="1"/>
    <xf numFmtId="0" fontId="7" fillId="0" borderId="0" xfId="0" applyFont="1" applyAlignment="1">
      <alignment horizontal="justify"/>
    </xf>
    <xf numFmtId="0" fontId="10" fillId="0" borderId="0" xfId="0" applyFont="1" applyAlignment="1">
      <alignment horizontal="justify" vertical="top"/>
    </xf>
    <xf numFmtId="0" fontId="10" fillId="0" borderId="0" xfId="0" applyFont="1" applyAlignment="1">
      <alignment vertical="center"/>
    </xf>
    <xf numFmtId="4" fontId="7" fillId="0" borderId="0" xfId="0" applyNumberFormat="1" applyFont="1" applyBorder="1" applyAlignment="1"/>
    <xf numFmtId="0" fontId="7" fillId="0" borderId="0" xfId="0" applyFont="1" applyFill="1" applyAlignment="1">
      <alignment horizontal="center"/>
    </xf>
    <xf numFmtId="4" fontId="7" fillId="0" borderId="0" xfId="0" applyNumberFormat="1" applyFont="1" applyFill="1" applyBorder="1" applyAlignment="1">
      <alignment vertical="center"/>
    </xf>
    <xf numFmtId="0" fontId="7" fillId="0" borderId="0" xfId="0" applyFont="1" applyFill="1" applyBorder="1" applyAlignment="1"/>
    <xf numFmtId="0" fontId="34" fillId="0" borderId="0" xfId="0" applyFont="1" applyFill="1" applyBorder="1" applyAlignment="1">
      <alignment horizontal="justify" vertical="top"/>
    </xf>
    <xf numFmtId="0" fontId="7" fillId="0" borderId="0" xfId="0" applyFont="1" applyFill="1" applyBorder="1" applyAlignment="1">
      <alignment horizontal="justify" vertical="top"/>
    </xf>
    <xf numFmtId="0" fontId="7" fillId="0" borderId="0" xfId="0" applyFont="1" applyFill="1"/>
    <xf numFmtId="0" fontId="10" fillId="0" borderId="0" xfId="0" applyFont="1" applyFill="1" applyAlignment="1">
      <alignment horizontal="justify" vertical="top" wrapText="1"/>
    </xf>
    <xf numFmtId="0" fontId="10" fillId="0" borderId="0" xfId="0" applyFont="1" applyFill="1" applyAlignment="1">
      <alignment horizontal="center"/>
    </xf>
    <xf numFmtId="0" fontId="10" fillId="0" borderId="0" xfId="0" applyFont="1" applyFill="1"/>
    <xf numFmtId="0" fontId="10" fillId="0" borderId="0" xfId="0" applyFont="1" applyFill="1" applyBorder="1" applyAlignment="1"/>
    <xf numFmtId="0" fontId="35" fillId="0" borderId="1" xfId="0" applyFont="1" applyFill="1" applyBorder="1" applyAlignment="1">
      <alignment horizontal="center" vertical="center" wrapText="1"/>
    </xf>
    <xf numFmtId="49" fontId="18" fillId="0" borderId="1" xfId="0" applyNumberFormat="1" applyFont="1" applyFill="1" applyBorder="1" applyAlignment="1">
      <alignment horizontal="left" vertical="top" wrapText="1"/>
    </xf>
    <xf numFmtId="4" fontId="18" fillId="0" borderId="1" xfId="512" applyNumberFormat="1" applyFont="1" applyFill="1" applyBorder="1" applyAlignment="1" applyProtection="1">
      <alignment horizontal="right" vertical="center" wrapText="1"/>
      <protection locked="0"/>
    </xf>
    <xf numFmtId="4" fontId="18" fillId="0" borderId="3" xfId="512" applyNumberFormat="1" applyFont="1" applyFill="1" applyBorder="1" applyAlignment="1">
      <alignment horizontal="right" vertical="center" wrapText="1"/>
    </xf>
    <xf numFmtId="0" fontId="18" fillId="0" borderId="1" xfId="0" applyFont="1" applyFill="1" applyBorder="1" applyAlignment="1">
      <alignment horizontal="left" vertical="top" wrapText="1"/>
    </xf>
    <xf numFmtId="0" fontId="20" fillId="0" borderId="0" xfId="0" applyFont="1" applyFill="1" applyBorder="1" applyAlignment="1">
      <alignment horizontal="left" vertical="top" wrapText="1"/>
    </xf>
    <xf numFmtId="0" fontId="26" fillId="0" borderId="0" xfId="0" applyFont="1" applyFill="1" applyAlignment="1">
      <alignment horizontal="justify" vertical="justify"/>
    </xf>
    <xf numFmtId="4" fontId="21" fillId="0" borderId="0" xfId="512" applyNumberFormat="1" applyFont="1" applyFill="1" applyBorder="1" applyAlignment="1" applyProtection="1">
      <alignment horizontal="right" vertical="center" wrapText="1"/>
      <protection locked="0"/>
    </xf>
    <xf numFmtId="4" fontId="21" fillId="0" borderId="0" xfId="512" applyNumberFormat="1" applyFont="1" applyFill="1" applyBorder="1" applyAlignment="1">
      <alignment horizontal="right" vertical="center" wrapText="1"/>
    </xf>
    <xf numFmtId="49" fontId="20" fillId="0" borderId="0" xfId="0" applyNumberFormat="1" applyFont="1" applyFill="1" applyBorder="1" applyAlignment="1">
      <alignment horizontal="left" vertical="top" wrapText="1"/>
    </xf>
    <xf numFmtId="0" fontId="20" fillId="0" borderId="0" xfId="0" applyFont="1" applyFill="1" applyBorder="1" applyAlignment="1">
      <alignment horizontal="center" vertical="center" wrapText="1"/>
    </xf>
    <xf numFmtId="164" fontId="21" fillId="0" borderId="0" xfId="0" applyNumberFormat="1" applyFont="1" applyFill="1" applyBorder="1" applyAlignment="1">
      <alignment horizontal="center" vertical="center" wrapText="1"/>
    </xf>
    <xf numFmtId="49" fontId="20" fillId="0" borderId="0" xfId="0" applyNumberFormat="1" applyFont="1" applyFill="1" applyBorder="1" applyAlignment="1">
      <alignment vertical="top"/>
    </xf>
    <xf numFmtId="0" fontId="31" fillId="0" borderId="0" xfId="0" applyFont="1" applyFill="1" applyBorder="1" applyAlignment="1">
      <alignment horizontal="justify" vertical="justify" wrapText="1"/>
    </xf>
    <xf numFmtId="0" fontId="10" fillId="0" borderId="0" xfId="0" applyFont="1" applyBorder="1" applyAlignment="1">
      <alignment horizontal="justify" vertical="justify" wrapText="1"/>
    </xf>
    <xf numFmtId="49" fontId="10" fillId="0" borderId="0" xfId="0" applyNumberFormat="1" applyFont="1" applyBorder="1" applyAlignment="1">
      <alignment horizontal="left" vertical="top" wrapText="1"/>
    </xf>
    <xf numFmtId="49" fontId="7" fillId="0" borderId="0" xfId="0" applyNumberFormat="1" applyFont="1" applyFill="1" applyAlignment="1">
      <alignment vertical="top"/>
    </xf>
    <xf numFmtId="49" fontId="10" fillId="0" borderId="0" xfId="0" applyNumberFormat="1" applyFont="1" applyFill="1" applyAlignment="1">
      <alignment horizontal="justify" vertical="center" wrapText="1"/>
    </xf>
    <xf numFmtId="0" fontId="10" fillId="0" borderId="0" xfId="0" applyFont="1" applyFill="1" applyBorder="1" applyAlignment="1">
      <alignment horizontal="justify" vertical="justify" wrapText="1"/>
    </xf>
    <xf numFmtId="0" fontId="10" fillId="0" borderId="0" xfId="0" applyFont="1" applyAlignment="1">
      <alignment horizontal="justify" vertical="center" wrapText="1"/>
    </xf>
    <xf numFmtId="49" fontId="20" fillId="0" borderId="0" xfId="0" applyNumberFormat="1" applyFont="1" applyFill="1" applyAlignment="1">
      <alignment vertical="top"/>
    </xf>
    <xf numFmtId="0" fontId="10" fillId="0" borderId="0" xfId="0" applyFont="1" applyFill="1" applyAlignment="1">
      <alignment horizontal="left" vertical="center" wrapText="1"/>
    </xf>
    <xf numFmtId="49" fontId="20" fillId="0" borderId="0" xfId="0" applyNumberFormat="1" applyFont="1" applyFill="1" applyAlignment="1">
      <alignment horizontal="justify" vertical="top"/>
    </xf>
    <xf numFmtId="49" fontId="10" fillId="0" borderId="0" xfId="0" applyNumberFormat="1" applyFont="1" applyFill="1" applyBorder="1" applyAlignment="1">
      <alignment horizontal="justify" vertical="center" wrapText="1"/>
    </xf>
    <xf numFmtId="0" fontId="10" fillId="0" borderId="0" xfId="0" applyFont="1" applyFill="1" applyAlignment="1">
      <alignment horizontal="justify" vertical="center" wrapText="1"/>
    </xf>
    <xf numFmtId="0" fontId="41" fillId="0" borderId="0" xfId="0" applyFont="1" applyFill="1" applyAlignment="1">
      <alignment horizontal="justify"/>
    </xf>
    <xf numFmtId="0" fontId="10" fillId="0" borderId="0" xfId="0" applyFont="1" applyAlignment="1">
      <alignment horizontal="justify"/>
    </xf>
    <xf numFmtId="0" fontId="10" fillId="0" borderId="0" xfId="0" applyFont="1" applyAlignment="1">
      <alignment horizontal="justify" vertical="justify" wrapText="1"/>
    </xf>
    <xf numFmtId="0" fontId="10" fillId="0" borderId="0" xfId="0" applyFont="1" applyFill="1" applyAlignment="1">
      <alignment horizontal="left" vertical="top" wrapText="1"/>
    </xf>
    <xf numFmtId="0" fontId="41" fillId="0" borderId="0" xfId="0" applyFont="1" applyFill="1" applyAlignment="1">
      <alignment horizontal="justify" vertical="center" wrapText="1"/>
    </xf>
    <xf numFmtId="0" fontId="41" fillId="0" borderId="0" xfId="0" applyFont="1" applyAlignment="1">
      <alignment horizontal="justify" vertical="center" wrapText="1"/>
    </xf>
    <xf numFmtId="49" fontId="10" fillId="0" borderId="0" xfId="0" applyNumberFormat="1" applyFont="1" applyFill="1" applyBorder="1" applyAlignment="1">
      <alignment horizontal="justify" vertical="justify" wrapText="1"/>
    </xf>
    <xf numFmtId="0" fontId="31" fillId="0" borderId="0" xfId="0" applyFont="1" applyFill="1" applyAlignment="1">
      <alignment horizontal="justify" vertical="top"/>
    </xf>
    <xf numFmtId="0" fontId="31" fillId="0" borderId="0" xfId="0" applyFont="1" applyAlignment="1">
      <alignment horizontal="justify" vertical="justify" wrapText="1"/>
    </xf>
    <xf numFmtId="0" fontId="36" fillId="0" borderId="0" xfId="0" applyFont="1" applyFill="1" applyAlignment="1">
      <alignment horizontal="center"/>
    </xf>
    <xf numFmtId="2" fontId="10" fillId="0" borderId="0" xfId="0" applyNumberFormat="1" applyFont="1" applyFill="1" applyAlignment="1">
      <alignment horizontal="right"/>
    </xf>
    <xf numFmtId="4" fontId="36" fillId="0" borderId="0" xfId="0" applyNumberFormat="1" applyFont="1" applyFill="1" applyAlignment="1"/>
    <xf numFmtId="0" fontId="31" fillId="0" borderId="0" xfId="0" applyFont="1" applyFill="1" applyAlignment="1">
      <alignment horizontal="justify" vertical="justify" wrapText="1"/>
    </xf>
    <xf numFmtId="0" fontId="32" fillId="0" borderId="0" xfId="0" applyFont="1" applyFill="1" applyAlignment="1">
      <alignment horizontal="justify" vertical="justify" wrapText="1"/>
    </xf>
    <xf numFmtId="0" fontId="10" fillId="0" borderId="0" xfId="0" applyFont="1" applyFill="1" applyAlignment="1">
      <alignment horizontal="center" vertical="top"/>
    </xf>
    <xf numFmtId="2" fontId="10" fillId="0" borderId="0" xfId="0" applyNumberFormat="1" applyFont="1" applyFill="1" applyAlignment="1">
      <alignment horizontal="right" vertical="top"/>
    </xf>
    <xf numFmtId="4" fontId="10" fillId="0" borderId="0" xfId="0" applyNumberFormat="1" applyFont="1" applyFill="1" applyAlignment="1">
      <alignment vertical="top"/>
    </xf>
    <xf numFmtId="49" fontId="10" fillId="0" borderId="0" xfId="0" applyNumberFormat="1" applyFont="1" applyFill="1" applyAlignment="1">
      <alignment horizontal="right" vertical="top"/>
    </xf>
    <xf numFmtId="2" fontId="10" fillId="0" borderId="0" xfId="0" applyNumberFormat="1" applyFont="1" applyAlignment="1">
      <alignment horizontal="right"/>
    </xf>
    <xf numFmtId="49" fontId="10" fillId="0" borderId="0" xfId="0" applyNumberFormat="1" applyFont="1" applyFill="1" applyAlignment="1">
      <alignment horizontal="left" vertical="top"/>
    </xf>
    <xf numFmtId="0" fontId="10" fillId="0" borderId="0" xfId="0" applyFont="1" applyAlignment="1">
      <alignment horizontal="left" vertical="top"/>
    </xf>
    <xf numFmtId="2" fontId="10" fillId="0" borderId="0" xfId="0" applyNumberFormat="1" applyFont="1" applyAlignment="1">
      <alignment horizontal="left" vertical="top"/>
    </xf>
    <xf numFmtId="0" fontId="41" fillId="0" borderId="0" xfId="0" applyFont="1" applyAlignment="1">
      <alignment vertical="center"/>
    </xf>
    <xf numFmtId="0" fontId="41" fillId="0" borderId="0" xfId="0" applyFont="1" applyFill="1" applyAlignment="1">
      <alignment horizontal="justify" vertical="justify" wrapText="1"/>
    </xf>
    <xf numFmtId="4" fontId="10" fillId="0" borderId="0" xfId="0" applyNumberFormat="1" applyFont="1" applyFill="1" applyAlignment="1"/>
    <xf numFmtId="0" fontId="10" fillId="0" borderId="0" xfId="0" applyFont="1" applyFill="1" applyAlignment="1">
      <alignment horizontal="justify" vertical="justify" wrapText="1"/>
    </xf>
    <xf numFmtId="0" fontId="41" fillId="0" borderId="0" xfId="0" applyFont="1" applyAlignment="1">
      <alignment horizontal="justify" vertical="justify" wrapText="1"/>
    </xf>
    <xf numFmtId="49" fontId="10" fillId="0" borderId="0" xfId="0" applyNumberFormat="1" applyFont="1" applyFill="1" applyAlignment="1">
      <alignment horizontal="justify" vertical="top"/>
    </xf>
    <xf numFmtId="0" fontId="41" fillId="0" borderId="0" xfId="0" applyFont="1" applyAlignment="1">
      <alignment horizontal="justify" vertical="top" wrapText="1"/>
    </xf>
    <xf numFmtId="2" fontId="10" fillId="0" borderId="0" xfId="0" applyNumberFormat="1" applyFont="1" applyAlignment="1">
      <alignment horizontal="justify" vertical="top"/>
    </xf>
    <xf numFmtId="2" fontId="10" fillId="0" borderId="0" xfId="0" applyNumberFormat="1" applyFont="1" applyAlignment="1">
      <alignment horizontal="right" vertical="top"/>
    </xf>
    <xf numFmtId="0" fontId="10" fillId="0" borderId="0" xfId="0" applyFont="1" applyAlignment="1">
      <alignment vertical="top"/>
    </xf>
    <xf numFmtId="0" fontId="45" fillId="0" borderId="0" xfId="0" applyFont="1" applyAlignment="1">
      <alignment vertical="center"/>
    </xf>
    <xf numFmtId="0" fontId="20" fillId="0" borderId="0" xfId="0" applyFont="1" applyFill="1" applyAlignment="1">
      <alignment horizontal="left" vertical="top"/>
    </xf>
    <xf numFmtId="0" fontId="10" fillId="0" borderId="0" xfId="0" applyFont="1" applyFill="1" applyAlignment="1">
      <alignment horizontal="justify" vertical="top"/>
    </xf>
    <xf numFmtId="4" fontId="7" fillId="0" borderId="0" xfId="0" applyNumberFormat="1" applyFont="1" applyFill="1" applyAlignment="1">
      <alignment horizontal="center"/>
    </xf>
    <xf numFmtId="4" fontId="32" fillId="0" borderId="0" xfId="0" applyNumberFormat="1" applyFont="1" applyFill="1" applyAlignment="1">
      <alignment horizontal="center" vertical="center"/>
    </xf>
    <xf numFmtId="0" fontId="42" fillId="0" borderId="0" xfId="0" applyFont="1" applyFill="1" applyAlignment="1">
      <alignment horizontal="justify" vertical="top" wrapText="1"/>
    </xf>
    <xf numFmtId="4" fontId="7" fillId="0" borderId="0" xfId="0" applyNumberFormat="1" applyFont="1" applyFill="1" applyAlignment="1">
      <alignment horizontal="center" vertical="top"/>
    </xf>
    <xf numFmtId="4" fontId="32" fillId="0" borderId="0" xfId="0" applyNumberFormat="1" applyFont="1" applyFill="1" applyAlignment="1">
      <alignment horizontal="center" vertical="top"/>
    </xf>
    <xf numFmtId="0" fontId="42" fillId="0" borderId="0" xfId="0" applyFont="1" applyFill="1" applyAlignment="1">
      <alignment horizontal="justify" vertical="justify" wrapText="1"/>
    </xf>
    <xf numFmtId="0" fontId="42" fillId="0" borderId="0" xfId="0" applyFont="1" applyAlignment="1">
      <alignment horizontal="justify" vertical="justify" wrapText="1"/>
    </xf>
    <xf numFmtId="49" fontId="20" fillId="0" borderId="0" xfId="0" applyNumberFormat="1" applyFont="1" applyFill="1" applyAlignment="1">
      <alignment horizontal="left" vertical="top"/>
    </xf>
    <xf numFmtId="49" fontId="41" fillId="0" borderId="0" xfId="0" applyNumberFormat="1" applyFont="1" applyFill="1" applyBorder="1" applyAlignment="1">
      <alignment horizontal="justify" vertical="center" wrapText="1"/>
    </xf>
    <xf numFmtId="2" fontId="36" fillId="0" borderId="0" xfId="0" applyNumberFormat="1" applyFont="1" applyFill="1" applyAlignment="1">
      <alignment horizontal="right"/>
    </xf>
    <xf numFmtId="49" fontId="42" fillId="0" borderId="0" xfId="0" applyNumberFormat="1" applyFont="1" applyFill="1" applyBorder="1" applyAlignment="1">
      <alignment horizontal="justify" vertical="center" wrapText="1"/>
    </xf>
    <xf numFmtId="0" fontId="10" fillId="0" borderId="0" xfId="0" applyFont="1" applyFill="1" applyAlignment="1">
      <alignment horizontal="left" vertical="justify" wrapText="1"/>
    </xf>
    <xf numFmtId="49" fontId="7" fillId="0" borderId="0" xfId="0" applyNumberFormat="1" applyFont="1" applyFill="1" applyAlignment="1">
      <alignment horizontal="left" vertical="top"/>
    </xf>
    <xf numFmtId="4" fontId="7" fillId="0" borderId="0" xfId="0" applyNumberFormat="1" applyFont="1" applyFill="1" applyAlignment="1">
      <alignment horizontal="right"/>
    </xf>
    <xf numFmtId="4" fontId="32" fillId="0" borderId="0" xfId="0" applyNumberFormat="1" applyFont="1" applyFill="1" applyAlignment="1">
      <alignment horizontal="right" vertical="center"/>
    </xf>
    <xf numFmtId="2" fontId="10" fillId="0" borderId="0" xfId="0" applyNumberFormat="1" applyFont="1" applyFill="1" applyAlignment="1">
      <alignment horizontal="right" vertical="justify"/>
    </xf>
    <xf numFmtId="0" fontId="36" fillId="0" borderId="0" xfId="0" applyFont="1" applyAlignment="1">
      <alignment horizontal="center"/>
    </xf>
    <xf numFmtId="4" fontId="7" fillId="0" borderId="0" xfId="0" applyNumberFormat="1" applyFont="1" applyFill="1" applyAlignment="1"/>
    <xf numFmtId="49" fontId="31" fillId="0" borderId="0" xfId="0" applyNumberFormat="1" applyFont="1" applyFill="1" applyBorder="1" applyAlignment="1">
      <alignment horizontal="justify" vertical="justify" wrapText="1"/>
    </xf>
    <xf numFmtId="49" fontId="10" fillId="0" borderId="0" xfId="0" applyNumberFormat="1" applyFont="1" applyFill="1" applyBorder="1" applyAlignment="1">
      <alignment horizontal="left" vertical="top" wrapText="1"/>
    </xf>
    <xf numFmtId="0" fontId="10" fillId="0" borderId="0" xfId="0" applyFont="1" applyFill="1" applyBorder="1" applyAlignment="1">
      <alignment horizontal="center" vertical="center" wrapText="1"/>
    </xf>
    <xf numFmtId="2" fontId="10" fillId="0" borderId="0" xfId="0" applyNumberFormat="1" applyFont="1" applyFill="1" applyBorder="1" applyAlignment="1">
      <alignment horizontal="right" vertical="center" wrapText="1"/>
    </xf>
    <xf numFmtId="4" fontId="10" fillId="0" borderId="0" xfId="0" applyNumberFormat="1" applyFont="1" applyFill="1" applyBorder="1" applyAlignment="1">
      <alignment horizontal="right" vertical="center" wrapText="1"/>
    </xf>
    <xf numFmtId="4" fontId="7" fillId="0" borderId="0" xfId="0" applyNumberFormat="1" applyFont="1" applyFill="1" applyAlignment="1">
      <alignment horizontal="right" vertical="justify"/>
    </xf>
    <xf numFmtId="49" fontId="18" fillId="0" borderId="0" xfId="0" applyNumberFormat="1" applyFont="1" applyFill="1" applyAlignment="1">
      <alignment vertical="center"/>
    </xf>
    <xf numFmtId="0" fontId="31" fillId="0" borderId="0" xfId="0" applyFont="1" applyFill="1" applyBorder="1" applyAlignment="1">
      <alignment horizontal="justify" vertical="center" wrapText="1"/>
    </xf>
    <xf numFmtId="0" fontId="36" fillId="0" borderId="0" xfId="0" applyFont="1" applyFill="1" applyBorder="1" applyAlignment="1">
      <alignment horizontal="center"/>
    </xf>
    <xf numFmtId="2" fontId="10" fillId="0" borderId="0" xfId="0" applyNumberFormat="1" applyFont="1" applyFill="1" applyBorder="1" applyAlignment="1">
      <alignment horizontal="right"/>
    </xf>
    <xf numFmtId="4" fontId="36" fillId="0" borderId="0" xfId="0" applyNumberFormat="1" applyFont="1" applyFill="1" applyBorder="1" applyAlignment="1"/>
    <xf numFmtId="4" fontId="32" fillId="0" borderId="0" xfId="0" applyNumberFormat="1" applyFont="1" applyFill="1" applyBorder="1" applyAlignment="1">
      <alignment vertical="center"/>
    </xf>
    <xf numFmtId="49" fontId="18" fillId="0" borderId="0" xfId="0" applyNumberFormat="1" applyFont="1" applyFill="1" applyAlignment="1">
      <alignment horizontal="left" vertical="top"/>
    </xf>
    <xf numFmtId="49" fontId="20" fillId="0" borderId="0" xfId="0" applyNumberFormat="1" applyFont="1" applyFill="1" applyBorder="1" applyAlignment="1">
      <alignment horizontal="left" vertical="top"/>
    </xf>
    <xf numFmtId="0" fontId="20" fillId="0" borderId="0" xfId="0" applyFont="1" applyFill="1" applyAlignment="1">
      <alignment horizontal="justify" vertical="top"/>
    </xf>
    <xf numFmtId="2" fontId="10" fillId="0" borderId="0" xfId="0" applyNumberFormat="1" applyFont="1" applyFill="1" applyAlignment="1">
      <alignment horizontal="justify" vertical="top"/>
    </xf>
    <xf numFmtId="4" fontId="10" fillId="0" borderId="0" xfId="0" applyNumberFormat="1" applyFont="1" applyFill="1" applyAlignment="1">
      <alignment horizontal="justify" vertical="top"/>
    </xf>
    <xf numFmtId="0" fontId="20" fillId="0" borderId="0" xfId="0" applyFont="1" applyFill="1" applyAlignment="1">
      <alignment horizontal="right" vertical="top"/>
    </xf>
    <xf numFmtId="4" fontId="7" fillId="0" borderId="0" xfId="0" applyNumberFormat="1" applyFont="1" applyFill="1" applyBorder="1" applyAlignment="1"/>
    <xf numFmtId="0" fontId="7" fillId="0" borderId="0" xfId="0" applyFont="1" applyFill="1" applyAlignment="1">
      <alignment horizontal="justify"/>
    </xf>
    <xf numFmtId="0" fontId="10" fillId="0" borderId="0" xfId="0" applyFont="1" applyFill="1" applyAlignment="1">
      <alignment vertical="top" wrapText="1"/>
    </xf>
    <xf numFmtId="0" fontId="7" fillId="0" borderId="0" xfId="0" applyFont="1" applyFill="1" applyAlignment="1">
      <alignment horizontal="justify" vertical="center"/>
    </xf>
    <xf numFmtId="0" fontId="7" fillId="0" borderId="0" xfId="0" applyFont="1" applyAlignment="1">
      <alignment horizontal="justify" vertical="center" wrapText="1"/>
    </xf>
    <xf numFmtId="49" fontId="18" fillId="0" borderId="0" xfId="0" applyNumberFormat="1" applyFont="1" applyFill="1" applyAlignment="1">
      <alignment horizontal="center" vertical="center"/>
    </xf>
    <xf numFmtId="0" fontId="32" fillId="0" borderId="0" xfId="0" applyFont="1" applyFill="1" applyBorder="1" applyAlignment="1">
      <alignment horizontal="justify" vertical="center"/>
    </xf>
    <xf numFmtId="2" fontId="36" fillId="0" borderId="0" xfId="0" applyNumberFormat="1" applyFont="1" applyFill="1" applyBorder="1" applyAlignment="1">
      <alignment horizontal="right"/>
    </xf>
    <xf numFmtId="4" fontId="44" fillId="0" borderId="0" xfId="0" applyNumberFormat="1" applyFont="1" applyFill="1" applyBorder="1" applyAlignment="1">
      <alignment horizontal="right"/>
    </xf>
    <xf numFmtId="4" fontId="32" fillId="0" borderId="0" xfId="0" applyNumberFormat="1" applyFont="1" applyFill="1" applyBorder="1" applyAlignment="1">
      <alignment horizontal="center" vertical="center"/>
    </xf>
    <xf numFmtId="49" fontId="31" fillId="0" borderId="0" xfId="0" applyNumberFormat="1" applyFont="1" applyBorder="1" applyAlignment="1">
      <alignment horizontal="justify" vertical="justify" wrapText="1"/>
    </xf>
    <xf numFmtId="49" fontId="10" fillId="0" borderId="0" xfId="0" applyNumberFormat="1" applyFont="1" applyBorder="1" applyAlignment="1">
      <alignment horizontal="justify" vertical="justify" wrapText="1"/>
    </xf>
    <xf numFmtId="49" fontId="10" fillId="0" borderId="0" xfId="0" applyNumberFormat="1" applyFont="1" applyFill="1" applyBorder="1" applyAlignment="1">
      <alignment horizontal="center" vertical="center"/>
    </xf>
    <xf numFmtId="2" fontId="10" fillId="0" borderId="0" xfId="0" applyNumberFormat="1" applyFont="1" applyFill="1" applyAlignment="1">
      <alignment horizontal="right" vertical="center"/>
    </xf>
    <xf numFmtId="49" fontId="31" fillId="0" borderId="0" xfId="0" applyNumberFormat="1" applyFont="1" applyBorder="1" applyAlignment="1">
      <alignment horizontal="justify" vertical="center" wrapText="1"/>
    </xf>
    <xf numFmtId="49" fontId="7" fillId="0" borderId="0" xfId="0" applyNumberFormat="1" applyFont="1" applyFill="1" applyBorder="1" applyAlignment="1">
      <alignment horizontal="center"/>
    </xf>
    <xf numFmtId="4" fontId="10" fillId="0" borderId="0" xfId="0" applyNumberFormat="1" applyFont="1" applyAlignment="1"/>
    <xf numFmtId="49" fontId="7" fillId="0" borderId="0" xfId="0" applyNumberFormat="1" applyFont="1" applyFill="1" applyBorder="1" applyAlignment="1">
      <alignment horizontal="justify" vertical="justify" wrapText="1"/>
    </xf>
    <xf numFmtId="49" fontId="7" fillId="0" borderId="0" xfId="0" applyNumberFormat="1" applyFont="1" applyBorder="1" applyAlignment="1">
      <alignment horizontal="center"/>
    </xf>
    <xf numFmtId="49" fontId="10" fillId="0" borderId="0" xfId="0" applyNumberFormat="1" applyFont="1" applyAlignment="1">
      <alignment horizontal="left" vertical="top"/>
    </xf>
    <xf numFmtId="49" fontId="41" fillId="0" borderId="0" xfId="0" applyNumberFormat="1" applyFont="1" applyFill="1" applyBorder="1" applyAlignment="1">
      <alignment horizontal="center"/>
    </xf>
    <xf numFmtId="4" fontId="32" fillId="0" borderId="0" xfId="0" applyNumberFormat="1" applyFont="1" applyFill="1" applyAlignment="1">
      <alignment horizontal="center"/>
    </xf>
    <xf numFmtId="49" fontId="10" fillId="0" borderId="0" xfId="0" applyNumberFormat="1" applyFont="1" applyBorder="1" applyAlignment="1">
      <alignment horizontal="justify" vertical="center" wrapText="1"/>
    </xf>
    <xf numFmtId="49" fontId="41" fillId="0" borderId="0" xfId="0" applyNumberFormat="1" applyFont="1" applyBorder="1" applyAlignment="1">
      <alignment horizontal="justify" vertical="center" wrapText="1"/>
    </xf>
    <xf numFmtId="49" fontId="18" fillId="0" borderId="0" xfId="0" applyNumberFormat="1" applyFont="1" applyFill="1" applyBorder="1" applyAlignment="1">
      <alignment horizontal="left" vertical="center"/>
    </xf>
    <xf numFmtId="49" fontId="7" fillId="0" borderId="0" xfId="0" applyNumberFormat="1" applyFont="1" applyBorder="1" applyAlignment="1">
      <alignment horizontal="justify" vertical="justify" wrapText="1"/>
    </xf>
    <xf numFmtId="49" fontId="7" fillId="0" borderId="0" xfId="0" applyNumberFormat="1" applyFont="1" applyFill="1" applyBorder="1" applyAlignment="1">
      <alignment horizontal="justify" vertical="center" wrapText="1"/>
    </xf>
    <xf numFmtId="2" fontId="7" fillId="0" borderId="0" xfId="0" applyNumberFormat="1" applyFont="1" applyFill="1" applyAlignment="1">
      <alignment horizontal="right"/>
    </xf>
    <xf numFmtId="49" fontId="31" fillId="0" borderId="0" xfId="0" applyNumberFormat="1" applyFont="1" applyFill="1" applyAlignment="1">
      <alignment horizontal="left" vertical="top"/>
    </xf>
    <xf numFmtId="49" fontId="20" fillId="0" borderId="0" xfId="0" applyNumberFormat="1" applyFont="1" applyBorder="1" applyAlignment="1">
      <alignment horizontal="left" vertical="top"/>
    </xf>
    <xf numFmtId="2" fontId="10" fillId="0" borderId="0" xfId="0" applyNumberFormat="1" applyFont="1" applyBorder="1" applyAlignment="1">
      <alignment horizontal="right"/>
    </xf>
    <xf numFmtId="0" fontId="41" fillId="0" borderId="0" xfId="0" applyFont="1" applyAlignment="1">
      <alignment horizontal="justify" vertical="top"/>
    </xf>
    <xf numFmtId="0" fontId="46" fillId="0" borderId="0" xfId="0" applyFont="1" applyFill="1" applyAlignment="1">
      <alignment horizontal="left" vertical="top" wrapText="1"/>
    </xf>
    <xf numFmtId="0" fontId="46" fillId="0" borderId="0" xfId="0" applyFont="1" applyFill="1" applyAlignment="1">
      <alignment horizontal="center" wrapText="1"/>
    </xf>
    <xf numFmtId="4" fontId="46" fillId="0" borderId="0" xfId="0" applyNumberFormat="1" applyFont="1" applyFill="1" applyAlignment="1">
      <alignment wrapText="1"/>
    </xf>
    <xf numFmtId="4" fontId="46" fillId="0" borderId="0" xfId="0" applyNumberFormat="1" applyFont="1" applyFill="1" applyAlignment="1">
      <alignment horizontal="right" wrapText="1"/>
    </xf>
    <xf numFmtId="49" fontId="10" fillId="0" borderId="0" xfId="0" applyNumberFormat="1" applyFont="1" applyFill="1" applyAlignment="1">
      <alignment horizontal="left" vertical="top" wrapText="1"/>
    </xf>
    <xf numFmtId="0" fontId="31" fillId="0" borderId="0" xfId="0" applyFont="1" applyFill="1"/>
    <xf numFmtId="0" fontId="7" fillId="0" borderId="0" xfId="0" applyFont="1" applyFill="1" applyAlignment="1">
      <alignment horizontal="justify" vertical="justify" wrapText="1"/>
    </xf>
    <xf numFmtId="0" fontId="10" fillId="0" borderId="0" xfId="0" applyFont="1" applyFill="1" applyAlignment="1">
      <alignment horizontal="justify" vertical="center"/>
    </xf>
    <xf numFmtId="0" fontId="7" fillId="0" borderId="0" xfId="0" applyFont="1" applyAlignment="1">
      <alignment horizontal="justify" vertical="center"/>
    </xf>
    <xf numFmtId="0" fontId="10" fillId="0" borderId="0" xfId="0" applyFont="1" applyAlignment="1">
      <alignment horizontal="justify" vertical="center"/>
    </xf>
    <xf numFmtId="49" fontId="10" fillId="0" borderId="0" xfId="0" applyNumberFormat="1" applyFont="1" applyAlignment="1">
      <alignment horizontal="justify" vertical="top"/>
    </xf>
    <xf numFmtId="0" fontId="49" fillId="0" borderId="0" xfId="0" applyFont="1" applyAlignment="1">
      <alignment horizontal="justify" vertical="justify" wrapText="1"/>
    </xf>
    <xf numFmtId="0" fontId="42" fillId="0" borderId="0" xfId="0" applyFont="1" applyAlignment="1">
      <alignment horizontal="justify" vertical="top" wrapText="1"/>
    </xf>
    <xf numFmtId="0" fontId="41" fillId="0" borderId="0" xfId="0" applyFont="1" applyAlignment="1">
      <alignment horizontal="left" vertical="justify" wrapText="1"/>
    </xf>
    <xf numFmtId="4" fontId="33" fillId="0" borderId="0" xfId="0" applyNumberFormat="1" applyFont="1" applyFill="1" applyAlignment="1"/>
    <xf numFmtId="0" fontId="10" fillId="0" borderId="0" xfId="0" applyFont="1" applyFill="1" applyBorder="1" applyAlignment="1">
      <alignment vertical="center" wrapText="1"/>
    </xf>
    <xf numFmtId="0" fontId="20" fillId="0" borderId="1" xfId="0" quotePrefix="1" applyFont="1" applyFill="1" applyBorder="1" applyAlignment="1">
      <alignment horizontal="left" vertical="top" wrapText="1"/>
    </xf>
    <xf numFmtId="0" fontId="20" fillId="0" borderId="1" xfId="513" quotePrefix="1" applyFont="1" applyFill="1" applyBorder="1" applyAlignment="1">
      <alignment horizontal="left" vertical="top" wrapText="1"/>
    </xf>
    <xf numFmtId="49" fontId="10" fillId="0" borderId="0" xfId="123" quotePrefix="1" applyNumberFormat="1" applyFont="1" applyFill="1" applyAlignment="1">
      <alignment horizontal="justify" vertical="top"/>
    </xf>
    <xf numFmtId="49" fontId="10" fillId="0" borderId="0" xfId="0" quotePrefix="1" applyNumberFormat="1" applyFont="1" applyFill="1" applyAlignment="1">
      <alignment horizontal="justify" vertical="top"/>
    </xf>
    <xf numFmtId="4" fontId="20" fillId="4" borderId="1" xfId="512" applyNumberFormat="1" applyFont="1" applyFill="1" applyBorder="1" applyAlignment="1">
      <alignment horizontal="center" vertical="center"/>
    </xf>
    <xf numFmtId="0" fontId="20" fillId="0" borderId="1" xfId="131" quotePrefix="1" applyFont="1" applyFill="1" applyBorder="1" applyAlignment="1">
      <alignment horizontal="left" vertical="top" wrapText="1"/>
    </xf>
    <xf numFmtId="0" fontId="10" fillId="0" borderId="0" xfId="0" quotePrefix="1" applyFont="1" applyBorder="1" applyAlignment="1">
      <alignment vertical="top" wrapText="1"/>
    </xf>
    <xf numFmtId="49" fontId="10" fillId="0" borderId="0" xfId="123" quotePrefix="1" applyNumberFormat="1" applyFont="1" applyFill="1" applyAlignment="1">
      <alignment horizontal="left" vertical="top" wrapText="1"/>
    </xf>
    <xf numFmtId="49" fontId="10" fillId="0" borderId="0" xfId="123" quotePrefix="1" applyNumberFormat="1" applyFont="1" applyFill="1" applyBorder="1" applyAlignment="1">
      <alignment horizontal="justify" vertical="top"/>
    </xf>
    <xf numFmtId="0" fontId="18" fillId="0" borderId="1" xfId="0" quotePrefix="1" applyFont="1" applyFill="1" applyBorder="1" applyAlignment="1">
      <alignment horizontal="left" vertical="top" wrapText="1"/>
    </xf>
    <xf numFmtId="164" fontId="21" fillId="0" borderId="1" xfId="0" applyNumberFormat="1" applyFont="1" applyFill="1" applyBorder="1" applyAlignment="1">
      <alignment horizontal="center" vertical="center" wrapText="1"/>
    </xf>
    <xf numFmtId="164" fontId="21" fillId="4" borderId="1" xfId="512" applyNumberFormat="1" applyFont="1" applyFill="1" applyBorder="1" applyAlignment="1">
      <alignment horizontal="center" vertical="center"/>
    </xf>
    <xf numFmtId="4" fontId="21" fillId="4" borderId="1" xfId="512" applyNumberFormat="1" applyFont="1" applyFill="1" applyBorder="1" applyAlignment="1" applyProtection="1">
      <alignment horizontal="right" vertical="center" wrapText="1"/>
      <protection locked="0"/>
    </xf>
    <xf numFmtId="4" fontId="21" fillId="4" borderId="3" xfId="512" applyNumberFormat="1" applyFont="1" applyFill="1" applyBorder="1" applyAlignment="1">
      <alignment horizontal="right" vertical="center" wrapText="1"/>
    </xf>
    <xf numFmtId="4" fontId="21" fillId="0" borderId="1" xfId="512" applyNumberFormat="1" applyFont="1" applyFill="1" applyBorder="1" applyAlignment="1" applyProtection="1">
      <alignment horizontal="right" vertical="center" wrapText="1"/>
      <protection locked="0"/>
    </xf>
    <xf numFmtId="4" fontId="21" fillId="0" borderId="3" xfId="512" applyNumberFormat="1" applyFont="1" applyFill="1" applyBorder="1" applyAlignment="1">
      <alignment horizontal="right" vertical="center" wrapText="1"/>
    </xf>
    <xf numFmtId="164" fontId="50" fillId="0" borderId="1" xfId="0" applyNumberFormat="1" applyFont="1" applyFill="1" applyBorder="1" applyAlignment="1">
      <alignment horizontal="center" vertical="center" wrapText="1"/>
    </xf>
    <xf numFmtId="0" fontId="10" fillId="0" borderId="0" xfId="0" applyFont="1" applyFill="1" applyBorder="1" applyAlignment="1">
      <alignment horizontal="justify" vertical="top" wrapText="1"/>
    </xf>
    <xf numFmtId="4" fontId="20" fillId="0"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165" fontId="6" fillId="0" borderId="0" xfId="0" applyNumberFormat="1" applyFont="1" applyBorder="1" applyAlignment="1">
      <alignment horizontal="center"/>
    </xf>
    <xf numFmtId="165" fontId="6" fillId="0" borderId="0" xfId="0" applyNumberFormat="1" applyFont="1" applyBorder="1" applyAlignment="1">
      <alignment horizontal="right"/>
    </xf>
    <xf numFmtId="2" fontId="6" fillId="0" borderId="0" xfId="0" applyNumberFormat="1" applyFont="1" applyBorder="1" applyAlignment="1">
      <alignment horizontal="right"/>
    </xf>
    <xf numFmtId="164" fontId="18" fillId="2" borderId="1" xfId="0" applyNumberFormat="1" applyFont="1" applyFill="1" applyBorder="1" applyAlignment="1">
      <alignment horizontal="center" vertical="top" wrapText="1"/>
    </xf>
    <xf numFmtId="4" fontId="7" fillId="0" borderId="0" xfId="0" applyNumberFormat="1" applyFont="1" applyAlignment="1">
      <alignment horizontal="center"/>
    </xf>
    <xf numFmtId="0" fontId="26" fillId="0" borderId="0" xfId="0" applyFont="1" applyFill="1" applyAlignment="1">
      <alignment horizontal="center" vertical="top"/>
    </xf>
    <xf numFmtId="0" fontId="26" fillId="0" borderId="0" xfId="0" applyFont="1" applyAlignment="1">
      <alignment horizontal="center" vertical="top"/>
    </xf>
    <xf numFmtId="0" fontId="20" fillId="0" borderId="0" xfId="0" applyFont="1" applyAlignment="1">
      <alignment horizontal="center"/>
    </xf>
    <xf numFmtId="0" fontId="20" fillId="0" borderId="0" xfId="0" applyFont="1" applyAlignment="1">
      <alignment horizontal="justify" vertical="top" wrapText="1"/>
    </xf>
    <xf numFmtId="0" fontId="20" fillId="0" borderId="0" xfId="0" applyFont="1"/>
    <xf numFmtId="0" fontId="26" fillId="0" borderId="0" xfId="0" applyFont="1"/>
    <xf numFmtId="0" fontId="26" fillId="0" borderId="0" xfId="0" applyFont="1" applyBorder="1" applyAlignment="1">
      <alignment horizontal="center"/>
    </xf>
    <xf numFmtId="0" fontId="26" fillId="0" borderId="0" xfId="0" applyFont="1" applyAlignment="1">
      <alignment horizontal="center"/>
    </xf>
    <xf numFmtId="0" fontId="26" fillId="0" borderId="0" xfId="0" applyFont="1" applyAlignment="1">
      <alignment horizontal="justify"/>
    </xf>
    <xf numFmtId="0" fontId="26" fillId="0" borderId="0" xfId="0" applyFont="1" applyFill="1" applyAlignment="1">
      <alignment horizontal="center"/>
    </xf>
    <xf numFmtId="4" fontId="20" fillId="0" borderId="0" xfId="0" applyNumberFormat="1" applyFont="1" applyBorder="1"/>
    <xf numFmtId="0" fontId="26" fillId="0" borderId="0" xfId="0" applyFont="1" applyFill="1"/>
    <xf numFmtId="0" fontId="20" fillId="0" borderId="0" xfId="0" applyFont="1" applyFill="1"/>
    <xf numFmtId="4" fontId="26" fillId="0" borderId="0" xfId="0" applyNumberFormat="1" applyFont="1" applyFill="1" applyBorder="1"/>
    <xf numFmtId="0" fontId="11" fillId="6" borderId="1" xfId="0" applyFont="1" applyFill="1" applyBorder="1" applyAlignment="1">
      <alignment horizontal="right" vertical="top" wrapText="1"/>
    </xf>
    <xf numFmtId="49" fontId="20" fillId="2" borderId="1" xfId="0" applyNumberFormat="1" applyFont="1" applyFill="1" applyBorder="1" applyAlignment="1">
      <alignment horizontal="left" vertical="top" wrapText="1"/>
    </xf>
    <xf numFmtId="4" fontId="18" fillId="2" borderId="1" xfId="0" applyNumberFormat="1" applyFont="1" applyFill="1" applyBorder="1" applyAlignment="1">
      <alignment horizontal="right" vertical="center" wrapText="1"/>
    </xf>
    <xf numFmtId="49" fontId="26" fillId="0" borderId="1" xfId="0" applyNumberFormat="1" applyFont="1" applyBorder="1" applyAlignment="1">
      <alignment horizontal="left" vertical="top"/>
    </xf>
    <xf numFmtId="0" fontId="20" fillId="0" borderId="1" xfId="0" applyFont="1" applyBorder="1" applyAlignment="1">
      <alignment horizontal="justify" vertical="top" wrapText="1"/>
    </xf>
    <xf numFmtId="0" fontId="20" fillId="0" borderId="1" xfId="0" applyFont="1" applyBorder="1" applyAlignment="1">
      <alignment horizontal="center"/>
    </xf>
    <xf numFmtId="4" fontId="20" fillId="0" borderId="1" xfId="0" applyNumberFormat="1" applyFont="1" applyBorder="1" applyAlignment="1">
      <alignment horizontal="center"/>
    </xf>
    <xf numFmtId="4" fontId="20" fillId="0" borderId="1" xfId="0" applyNumberFormat="1" applyFont="1" applyBorder="1"/>
    <xf numFmtId="49" fontId="20" fillId="0" borderId="1" xfId="0" applyNumberFormat="1" applyFont="1" applyBorder="1" applyAlignment="1">
      <alignment horizontal="left" vertical="top"/>
    </xf>
    <xf numFmtId="0" fontId="20" fillId="0" borderId="1" xfId="0" applyFont="1" applyBorder="1"/>
    <xf numFmtId="0" fontId="26" fillId="0" borderId="1" xfId="0" applyFont="1" applyBorder="1"/>
    <xf numFmtId="0" fontId="26" fillId="0" borderId="1" xfId="0" applyFont="1" applyBorder="1" applyAlignment="1">
      <alignment horizontal="center"/>
    </xf>
    <xf numFmtId="4" fontId="26" fillId="0" borderId="1" xfId="0" applyNumberFormat="1" applyFont="1" applyBorder="1" applyAlignment="1">
      <alignment horizontal="center"/>
    </xf>
    <xf numFmtId="4" fontId="26" fillId="0" borderId="1" xfId="0" applyNumberFormat="1" applyFont="1" applyBorder="1"/>
    <xf numFmtId="0" fontId="26" fillId="0" borderId="1" xfId="0" applyFont="1" applyBorder="1" applyAlignment="1">
      <alignment horizontal="center" vertical="top"/>
    </xf>
    <xf numFmtId="4" fontId="26" fillId="0" borderId="1" xfId="0" applyNumberFormat="1" applyFont="1" applyBorder="1" applyAlignment="1">
      <alignment horizontal="center" vertical="top"/>
    </xf>
    <xf numFmtId="0" fontId="26" fillId="0" borderId="1" xfId="0" applyFont="1" applyBorder="1" applyAlignment="1">
      <alignment horizontal="justify"/>
    </xf>
    <xf numFmtId="4" fontId="26" fillId="0" borderId="1" xfId="0" applyNumberFormat="1" applyFont="1" applyBorder="1" applyAlignment="1">
      <alignment horizontal="justify"/>
    </xf>
    <xf numFmtId="0" fontId="20" fillId="0" borderId="1" xfId="0" applyFont="1" applyBorder="1" applyAlignment="1">
      <alignment horizontal="left" vertical="top"/>
    </xf>
    <xf numFmtId="0" fontId="20" fillId="0" borderId="1" xfId="0" applyFont="1" applyBorder="1" applyAlignment="1">
      <alignment horizontal="right" vertical="center" wrapText="1"/>
    </xf>
    <xf numFmtId="3" fontId="20" fillId="0" borderId="1" xfId="0" applyNumberFormat="1" applyFont="1" applyBorder="1" applyAlignment="1">
      <alignment horizontal="center" vertical="center"/>
    </xf>
    <xf numFmtId="0" fontId="20" fillId="0" borderId="1" xfId="0" applyFont="1" applyBorder="1" applyAlignment="1">
      <alignment horizontal="center" vertical="top" wrapText="1"/>
    </xf>
    <xf numFmtId="0" fontId="26" fillId="0" borderId="1" xfId="0" applyFont="1" applyBorder="1" applyAlignment="1">
      <alignment horizontal="right" wrapText="1"/>
    </xf>
    <xf numFmtId="4" fontId="26" fillId="0" borderId="1" xfId="0" applyNumberFormat="1" applyFont="1" applyFill="1" applyBorder="1" applyAlignment="1">
      <alignment horizontal="center" vertical="top"/>
    </xf>
    <xf numFmtId="0" fontId="26" fillId="0" borderId="1" xfId="0" applyFont="1" applyBorder="1" applyAlignment="1">
      <alignment horizontal="left" vertical="top"/>
    </xf>
    <xf numFmtId="2" fontId="26" fillId="0" borderId="1" xfId="0" applyNumberFormat="1" applyFont="1" applyBorder="1" applyAlignment="1">
      <alignment horizontal="left" vertical="top"/>
    </xf>
    <xf numFmtId="0" fontId="26" fillId="0" borderId="1" xfId="0" applyFont="1" applyBorder="1" applyAlignment="1">
      <alignment horizontal="right" vertical="top"/>
    </xf>
    <xf numFmtId="0" fontId="27" fillId="0" borderId="1" xfId="0" applyFont="1" applyFill="1" applyBorder="1" applyAlignment="1">
      <alignment horizontal="left" vertical="top"/>
    </xf>
    <xf numFmtId="0" fontId="21" fillId="0" borderId="1" xfId="0" applyFont="1" applyFill="1" applyBorder="1" applyAlignment="1">
      <alignment vertical="top" wrapText="1"/>
    </xf>
    <xf numFmtId="0" fontId="26" fillId="0" borderId="1" xfId="0" applyFont="1" applyFill="1" applyBorder="1" applyAlignment="1">
      <alignment horizontal="center"/>
    </xf>
    <xf numFmtId="4" fontId="26" fillId="0" borderId="1" xfId="0" applyNumberFormat="1" applyFont="1" applyFill="1" applyBorder="1" applyAlignment="1">
      <alignment horizontal="center"/>
    </xf>
    <xf numFmtId="4" fontId="26" fillId="0" borderId="1" xfId="0" applyNumberFormat="1" applyFont="1" applyFill="1" applyBorder="1"/>
    <xf numFmtId="0" fontId="26" fillId="0" borderId="1" xfId="0" applyFont="1" applyFill="1" applyBorder="1" applyAlignment="1">
      <alignment horizontal="left" vertical="top"/>
    </xf>
    <xf numFmtId="0" fontId="20" fillId="0" borderId="1" xfId="0" applyFont="1" applyFill="1" applyBorder="1" applyAlignment="1">
      <alignment vertical="top" wrapText="1"/>
    </xf>
    <xf numFmtId="3" fontId="20" fillId="0" borderId="1" xfId="0" applyNumberFormat="1" applyFont="1" applyBorder="1" applyAlignment="1">
      <alignment horizontal="center"/>
    </xf>
    <xf numFmtId="49" fontId="20" fillId="0" borderId="1" xfId="0" applyNumberFormat="1" applyFont="1" applyBorder="1" applyAlignment="1">
      <alignment horizontal="left" vertical="center"/>
    </xf>
    <xf numFmtId="0" fontId="20" fillId="0" borderId="1" xfId="0" applyFont="1" applyBorder="1" applyAlignment="1">
      <alignment wrapText="1"/>
    </xf>
    <xf numFmtId="49" fontId="27" fillId="0" borderId="1" xfId="0" applyNumberFormat="1" applyFont="1" applyFill="1" applyBorder="1" applyAlignment="1">
      <alignment horizontal="left" vertical="top"/>
    </xf>
    <xf numFmtId="49" fontId="26" fillId="0" borderId="1" xfId="0" quotePrefix="1" applyNumberFormat="1" applyFont="1" applyFill="1" applyBorder="1" applyAlignment="1">
      <alignment horizontal="left" vertical="top"/>
    </xf>
    <xf numFmtId="0" fontId="20" fillId="0" borderId="1" xfId="0" applyFont="1" applyFill="1" applyBorder="1" applyAlignment="1">
      <alignment horizontal="justify" vertical="top" wrapText="1"/>
    </xf>
    <xf numFmtId="0" fontId="26" fillId="0" borderId="1" xfId="0" applyFont="1" applyFill="1" applyBorder="1"/>
    <xf numFmtId="49" fontId="20" fillId="0" borderId="1" xfId="0" quotePrefix="1" applyNumberFormat="1" applyFont="1" applyFill="1" applyBorder="1" applyAlignment="1">
      <alignment horizontal="left" vertical="top"/>
    </xf>
    <xf numFmtId="0" fontId="20" fillId="0" borderId="1" xfId="0" applyFont="1" applyFill="1" applyBorder="1" applyAlignment="1">
      <alignment wrapText="1"/>
    </xf>
    <xf numFmtId="0" fontId="20" fillId="0" borderId="1" xfId="0" applyFont="1" applyFill="1" applyBorder="1" applyAlignment="1">
      <alignment horizontal="center"/>
    </xf>
    <xf numFmtId="0" fontId="20" fillId="0" borderId="1" xfId="0" applyFont="1" applyFill="1" applyBorder="1"/>
    <xf numFmtId="49" fontId="26" fillId="0" borderId="1" xfId="0" applyNumberFormat="1" applyFont="1" applyFill="1" applyBorder="1" applyAlignment="1">
      <alignment horizontal="left" vertical="top"/>
    </xf>
    <xf numFmtId="49" fontId="20" fillId="0" borderId="1" xfId="0" applyNumberFormat="1" applyFont="1" applyFill="1" applyBorder="1" applyAlignment="1">
      <alignment horizontal="left" vertical="top"/>
    </xf>
    <xf numFmtId="0" fontId="26" fillId="0" borderId="1" xfId="0" applyFont="1" applyFill="1" applyBorder="1" applyAlignment="1">
      <alignment horizontal="center" vertical="top"/>
    </xf>
    <xf numFmtId="0" fontId="7" fillId="0" borderId="1" xfId="0" applyFont="1" applyFill="1" applyBorder="1" applyAlignment="1"/>
    <xf numFmtId="0" fontId="20" fillId="0" borderId="6" xfId="0" applyFont="1" applyFill="1" applyBorder="1" applyAlignment="1">
      <alignment horizontal="center" vertical="center" wrapText="1"/>
    </xf>
    <xf numFmtId="164" fontId="20" fillId="0" borderId="6" xfId="512" applyNumberFormat="1" applyFont="1" applyFill="1" applyBorder="1" applyAlignment="1">
      <alignment horizontal="center" vertical="center" wrapText="1"/>
    </xf>
    <xf numFmtId="4" fontId="20" fillId="0" borderId="6" xfId="512" applyNumberFormat="1" applyFont="1" applyFill="1" applyBorder="1" applyAlignment="1" applyProtection="1">
      <alignment horizontal="right" vertical="center" wrapText="1"/>
      <protection locked="0"/>
    </xf>
    <xf numFmtId="4" fontId="20" fillId="0" borderId="6" xfId="512" applyNumberFormat="1" applyFont="1" applyFill="1" applyBorder="1" applyAlignment="1">
      <alignment horizontal="right" vertical="center" wrapText="1"/>
    </xf>
    <xf numFmtId="164" fontId="20" fillId="0" borderId="0" xfId="512" applyNumberFormat="1" applyFont="1" applyFill="1" applyBorder="1" applyAlignment="1">
      <alignment horizontal="center" vertical="center" wrapText="1"/>
    </xf>
    <xf numFmtId="4" fontId="20" fillId="0" borderId="0" xfId="512" applyNumberFormat="1" applyFont="1" applyFill="1" applyBorder="1" applyAlignment="1" applyProtection="1">
      <alignment horizontal="right" vertical="center" wrapText="1"/>
      <protection locked="0"/>
    </xf>
    <xf numFmtId="4" fontId="20" fillId="0" borderId="0" xfId="512" applyNumberFormat="1" applyFont="1" applyFill="1" applyBorder="1" applyAlignment="1">
      <alignment horizontal="righ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left" vertical="top" wrapText="1"/>
    </xf>
    <xf numFmtId="4" fontId="16" fillId="0" borderId="0" xfId="0" applyNumberFormat="1" applyFont="1" applyFill="1" applyBorder="1" applyAlignment="1">
      <alignment horizontal="right" vertical="top" wrapText="1"/>
    </xf>
    <xf numFmtId="0" fontId="21" fillId="0" borderId="0" xfId="0" applyFont="1" applyFill="1" applyBorder="1" applyAlignment="1">
      <alignment horizontal="left" vertical="top" wrapText="1"/>
    </xf>
    <xf numFmtId="0" fontId="16" fillId="7" borderId="0" xfId="0" applyFont="1" applyFill="1" applyBorder="1" applyAlignment="1">
      <alignment horizontal="center" vertical="top" wrapText="1"/>
    </xf>
    <xf numFmtId="49" fontId="11" fillId="5" borderId="7" xfId="0" applyNumberFormat="1" applyFont="1" applyFill="1" applyBorder="1" applyAlignment="1" applyProtection="1">
      <alignment horizontal="center" vertical="center" wrapText="1"/>
    </xf>
    <xf numFmtId="49" fontId="11" fillId="5" borderId="8" xfId="0" applyNumberFormat="1" applyFont="1" applyFill="1" applyBorder="1" applyAlignment="1" applyProtection="1">
      <alignment horizontal="center" vertical="center" wrapText="1"/>
    </xf>
    <xf numFmtId="164" fontId="11" fillId="5" borderId="8" xfId="0" applyNumberFormat="1" applyFont="1" applyFill="1" applyBorder="1" applyAlignment="1" applyProtection="1">
      <alignment horizontal="center" vertical="center" wrapText="1"/>
    </xf>
    <xf numFmtId="49" fontId="11" fillId="5" borderId="9" xfId="0" applyNumberFormat="1" applyFont="1" applyFill="1" applyBorder="1" applyAlignment="1" applyProtection="1">
      <alignment horizontal="center" vertical="center" wrapText="1"/>
    </xf>
    <xf numFmtId="164" fontId="16" fillId="0" borderId="0" xfId="0" applyNumberFormat="1" applyFont="1" applyFill="1" applyBorder="1" applyAlignment="1">
      <alignment horizontal="center" vertical="top" wrapText="1"/>
    </xf>
    <xf numFmtId="0" fontId="20" fillId="0" borderId="3" xfId="0" applyFont="1" applyFill="1" applyBorder="1" applyAlignment="1">
      <alignment horizontal="center" vertical="center" wrapText="1"/>
    </xf>
    <xf numFmtId="49" fontId="8" fillId="0" borderId="3" xfId="0" applyNumberFormat="1" applyFont="1" applyFill="1" applyBorder="1" applyAlignment="1">
      <alignment vertical="top"/>
    </xf>
    <xf numFmtId="49" fontId="20" fillId="0" borderId="7" xfId="0" applyNumberFormat="1" applyFont="1" applyFill="1" applyBorder="1" applyAlignment="1">
      <alignment vertical="top" wrapText="1"/>
    </xf>
    <xf numFmtId="49" fontId="6" fillId="0" borderId="2" xfId="0" applyNumberFormat="1" applyFont="1" applyBorder="1" applyAlignment="1">
      <alignment horizontal="left" vertical="top"/>
    </xf>
    <xf numFmtId="49" fontId="6" fillId="0" borderId="3" xfId="0" applyNumberFormat="1" applyFont="1" applyBorder="1" applyAlignment="1">
      <alignment vertical="top"/>
    </xf>
    <xf numFmtId="4" fontId="28" fillId="0" borderId="3" xfId="512" applyNumberFormat="1" applyFont="1" applyFill="1" applyBorder="1" applyAlignment="1">
      <alignment horizontal="right" vertical="center" wrapText="1"/>
    </xf>
    <xf numFmtId="49" fontId="18" fillId="0" borderId="2" xfId="0" applyNumberFormat="1" applyFont="1" applyFill="1" applyBorder="1" applyAlignment="1">
      <alignment horizontal="left" vertical="top" wrapText="1"/>
    </xf>
    <xf numFmtId="0" fontId="0" fillId="0" borderId="8" xfId="0" applyBorder="1"/>
    <xf numFmtId="49" fontId="20" fillId="0" borderId="8" xfId="0" applyNumberFormat="1" applyFont="1" applyFill="1" applyBorder="1" applyAlignment="1">
      <alignment horizontal="left" vertical="top" wrapText="1"/>
    </xf>
    <xf numFmtId="49" fontId="26" fillId="0" borderId="0" xfId="0" applyNumberFormat="1" applyFont="1" applyBorder="1" applyAlignment="1">
      <alignment horizontal="left" vertical="top" wrapText="1"/>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16" fillId="7" borderId="0" xfId="0" applyFont="1" applyFill="1" applyBorder="1" applyAlignment="1">
      <alignment horizontal="center" vertical="top" wrapText="1"/>
    </xf>
    <xf numFmtId="4" fontId="16" fillId="7" borderId="0" xfId="0" applyNumberFormat="1" applyFont="1" applyFill="1" applyBorder="1" applyAlignment="1">
      <alignment horizontal="right" vertical="center" wrapText="1"/>
    </xf>
    <xf numFmtId="0" fontId="52" fillId="0" borderId="0" xfId="0" applyFont="1" applyFill="1" applyBorder="1" applyAlignment="1">
      <alignment horizontal="center" vertical="top" wrapText="1"/>
    </xf>
    <xf numFmtId="4" fontId="11" fillId="6" borderId="1" xfId="0" applyNumberFormat="1" applyFont="1" applyFill="1" applyBorder="1" applyAlignment="1">
      <alignment horizontal="right" vertical="center" wrapText="1"/>
    </xf>
    <xf numFmtId="0" fontId="11" fillId="6" borderId="3" xfId="0" applyFont="1" applyFill="1" applyBorder="1" applyAlignment="1">
      <alignment horizontal="right" vertical="center" wrapText="1"/>
    </xf>
    <xf numFmtId="4" fontId="11" fillId="6" borderId="3" xfId="0" applyNumberFormat="1" applyFont="1" applyFill="1" applyBorder="1" applyAlignment="1">
      <alignment horizontal="right" vertical="center" wrapText="1"/>
    </xf>
  </cellXfs>
  <cellStyles count="723">
    <cellStyle name="Comma [0] 3" xfId="511"/>
    <cellStyle name="Comma [0] 3 2" xfId="722"/>
    <cellStyle name="Normal" xfId="0" builtinId="0"/>
    <cellStyle name="Normal 10" xfId="131"/>
    <cellStyle name="Normal 11" xfId="132"/>
    <cellStyle name="Normal 12" xfId="237"/>
    <cellStyle name="Normal 13" xfId="263"/>
    <cellStyle name="Normal 13 2" xfId="260"/>
    <cellStyle name="Normal 13 2 10" xfId="515"/>
    <cellStyle name="Normal 13 2 2" xfId="284"/>
    <cellStyle name="Normal 13 2 2 2" xfId="319"/>
    <cellStyle name="Normal 13 2 2 2 2" xfId="411"/>
    <cellStyle name="Normal 13 2 2 2 2 2" xfId="624"/>
    <cellStyle name="Normal 13 2 2 2 3" xfId="472"/>
    <cellStyle name="Normal 13 2 2 2 3 2" xfId="685"/>
    <cellStyle name="Normal 13 2 2 2 4" xfId="547"/>
    <cellStyle name="Normal 13 2 2 3" xfId="304"/>
    <cellStyle name="Normal 13 2 2 3 2" xfId="398"/>
    <cellStyle name="Normal 13 2 2 3 2 2" xfId="611"/>
    <cellStyle name="Normal 13 2 2 3 3" xfId="461"/>
    <cellStyle name="Normal 13 2 2 3 3 2" xfId="674"/>
    <cellStyle name="Normal 13 2 2 3 4" xfId="536"/>
    <cellStyle name="Normal 13 2 2 4" xfId="297"/>
    <cellStyle name="Normal 13 2 2 4 2" xfId="392"/>
    <cellStyle name="Normal 13 2 2 4 2 2" xfId="605"/>
    <cellStyle name="Normal 13 2 2 4 3" xfId="371"/>
    <cellStyle name="Normal 13 2 2 4 3 2" xfId="585"/>
    <cellStyle name="Normal 13 2 2 4 4" xfId="530"/>
    <cellStyle name="Normal 13 2 2 5" xfId="292"/>
    <cellStyle name="Normal 13 2 2 5 2" xfId="389"/>
    <cellStyle name="Normal 13 2 2 5 2 2" xfId="602"/>
    <cellStyle name="Normal 13 2 2 5 3" xfId="421"/>
    <cellStyle name="Normal 13 2 2 5 3 2" xfId="634"/>
    <cellStyle name="Normal 13 2 2 5 4" xfId="527"/>
    <cellStyle name="Normal 13 2 2 6" xfId="382"/>
    <cellStyle name="Normal 13 2 2 6 2" xfId="595"/>
    <cellStyle name="Normal 13 2 2 7" xfId="414"/>
    <cellStyle name="Normal 13 2 2 7 2" xfId="627"/>
    <cellStyle name="Normal 13 2 2 8" xfId="521"/>
    <cellStyle name="Normal 13 2 3" xfId="312"/>
    <cellStyle name="Normal 13 2 3 2" xfId="405"/>
    <cellStyle name="Normal 13 2 3 2 2" xfId="618"/>
    <cellStyle name="Normal 13 2 3 3" xfId="466"/>
    <cellStyle name="Normal 13 2 3 3 2" xfId="679"/>
    <cellStyle name="Normal 13 2 3 4" xfId="541"/>
    <cellStyle name="Normal 13 2 4" xfId="315"/>
    <cellStyle name="Normal 13 2 4 2" xfId="408"/>
    <cellStyle name="Normal 13 2 4 2 2" xfId="621"/>
    <cellStyle name="Normal 13 2 4 3" xfId="469"/>
    <cellStyle name="Normal 13 2 4 3 2" xfId="682"/>
    <cellStyle name="Normal 13 2 4 4" xfId="544"/>
    <cellStyle name="Normal 13 2 5" xfId="302"/>
    <cellStyle name="Normal 13 2 5 2" xfId="396"/>
    <cellStyle name="Normal 13 2 5 2 2" xfId="609"/>
    <cellStyle name="Normal 13 2 5 3" xfId="459"/>
    <cellStyle name="Normal 13 2 5 3 2" xfId="672"/>
    <cellStyle name="Normal 13 2 5 4" xfId="534"/>
    <cellStyle name="Normal 13 2 6" xfId="309"/>
    <cellStyle name="Normal 13 2 6 2" xfId="403"/>
    <cellStyle name="Normal 13 2 6 2 2" xfId="616"/>
    <cellStyle name="Normal 13 2 6 3" xfId="465"/>
    <cellStyle name="Normal 13 2 6 3 2" xfId="678"/>
    <cellStyle name="Normal 13 2 6 4" xfId="540"/>
    <cellStyle name="Normal 13 2 7" xfId="338"/>
    <cellStyle name="Normal 13 2 7 2" xfId="428"/>
    <cellStyle name="Normal 13 2 7 2 2" xfId="641"/>
    <cellStyle name="Normal 13 2 7 3" xfId="485"/>
    <cellStyle name="Normal 13 2 7 3 2" xfId="698"/>
    <cellStyle name="Normal 13 2 7 4" xfId="560"/>
    <cellStyle name="Normal 13 2 8" xfId="376"/>
    <cellStyle name="Normal 13 2 8 2" xfId="589"/>
    <cellStyle name="Normal 13 2 9" xfId="373"/>
    <cellStyle name="Normal 13 2 9 2" xfId="587"/>
    <cellStyle name="Normal 13 3" xfId="261"/>
    <cellStyle name="Normal 13 3 10" xfId="516"/>
    <cellStyle name="Normal 13 3 2" xfId="285"/>
    <cellStyle name="Normal 13 3 2 2" xfId="320"/>
    <cellStyle name="Normal 13 3 2 2 2" xfId="412"/>
    <cellStyle name="Normal 13 3 2 2 2 2" xfId="625"/>
    <cellStyle name="Normal 13 3 2 2 3" xfId="473"/>
    <cellStyle name="Normal 13 3 2 2 3 2" xfId="686"/>
    <cellStyle name="Normal 13 3 2 2 4" xfId="548"/>
    <cellStyle name="Normal 13 3 2 3" xfId="303"/>
    <cellStyle name="Normal 13 3 2 3 2" xfId="397"/>
    <cellStyle name="Normal 13 3 2 3 2 2" xfId="610"/>
    <cellStyle name="Normal 13 3 2 3 3" xfId="460"/>
    <cellStyle name="Normal 13 3 2 3 3 2" xfId="673"/>
    <cellStyle name="Normal 13 3 2 3 4" xfId="535"/>
    <cellStyle name="Normal 13 3 2 4" xfId="299"/>
    <cellStyle name="Normal 13 3 2 4 2" xfId="393"/>
    <cellStyle name="Normal 13 3 2 4 2 2" xfId="606"/>
    <cellStyle name="Normal 13 3 2 4 3" xfId="456"/>
    <cellStyle name="Normal 13 3 2 4 3 2" xfId="669"/>
    <cellStyle name="Normal 13 3 2 4 4" xfId="531"/>
    <cellStyle name="Normal 13 3 2 5" xfId="343"/>
    <cellStyle name="Normal 13 3 2 5 2" xfId="433"/>
    <cellStyle name="Normal 13 3 2 5 2 2" xfId="646"/>
    <cellStyle name="Normal 13 3 2 5 3" xfId="490"/>
    <cellStyle name="Normal 13 3 2 5 3 2" xfId="703"/>
    <cellStyle name="Normal 13 3 2 5 4" xfId="565"/>
    <cellStyle name="Normal 13 3 2 6" xfId="383"/>
    <cellStyle name="Normal 13 3 2 6 2" xfId="596"/>
    <cellStyle name="Normal 13 3 2 7" xfId="455"/>
    <cellStyle name="Normal 13 3 2 7 2" xfId="668"/>
    <cellStyle name="Normal 13 3 2 8" xfId="522"/>
    <cellStyle name="Normal 13 3 3" xfId="313"/>
    <cellStyle name="Normal 13 3 3 2" xfId="406"/>
    <cellStyle name="Normal 13 3 3 2 2" xfId="619"/>
    <cellStyle name="Normal 13 3 3 3" xfId="467"/>
    <cellStyle name="Normal 13 3 3 3 2" xfId="680"/>
    <cellStyle name="Normal 13 3 3 4" xfId="542"/>
    <cellStyle name="Normal 13 3 4" xfId="318"/>
    <cellStyle name="Normal 13 3 4 2" xfId="410"/>
    <cellStyle name="Normal 13 3 4 2 2" xfId="623"/>
    <cellStyle name="Normal 13 3 4 3" xfId="471"/>
    <cellStyle name="Normal 13 3 4 3 2" xfId="684"/>
    <cellStyle name="Normal 13 3 4 4" xfId="546"/>
    <cellStyle name="Normal 13 3 5" xfId="305"/>
    <cellStyle name="Normal 13 3 5 2" xfId="399"/>
    <cellStyle name="Normal 13 3 5 2 2" xfId="612"/>
    <cellStyle name="Normal 13 3 5 3" xfId="462"/>
    <cellStyle name="Normal 13 3 5 3 2" xfId="675"/>
    <cellStyle name="Normal 13 3 5 4" xfId="537"/>
    <cellStyle name="Normal 13 3 6" xfId="296"/>
    <cellStyle name="Normal 13 3 6 2" xfId="391"/>
    <cellStyle name="Normal 13 3 6 2 2" xfId="604"/>
    <cellStyle name="Normal 13 3 6 3" xfId="372"/>
    <cellStyle name="Normal 13 3 6 3 2" xfId="586"/>
    <cellStyle name="Normal 13 3 6 4" xfId="529"/>
    <cellStyle name="Normal 13 3 7" xfId="293"/>
    <cellStyle name="Normal 13 3 7 2" xfId="390"/>
    <cellStyle name="Normal 13 3 7 2 2" xfId="603"/>
    <cellStyle name="Normal 13 3 7 3" xfId="385"/>
    <cellStyle name="Normal 13 3 7 3 2" xfId="598"/>
    <cellStyle name="Normal 13 3 7 4" xfId="528"/>
    <cellStyle name="Normal 13 3 8" xfId="377"/>
    <cellStyle name="Normal 13 3 8 2" xfId="590"/>
    <cellStyle name="Normal 13 3 9" xfId="370"/>
    <cellStyle name="Normal 13 3 9 2" xfId="584"/>
    <cellStyle name="Normal 13 4" xfId="262"/>
    <cellStyle name="Normal 13 4 10" xfId="517"/>
    <cellStyle name="Normal 13 4 2" xfId="286"/>
    <cellStyle name="Normal 13 4 2 2" xfId="321"/>
    <cellStyle name="Normal 13 4 2 2 2" xfId="413"/>
    <cellStyle name="Normal 13 4 2 2 2 2" xfId="626"/>
    <cellStyle name="Normal 13 4 2 2 3" xfId="474"/>
    <cellStyle name="Normal 13 4 2 2 3 2" xfId="687"/>
    <cellStyle name="Normal 13 4 2 2 4" xfId="549"/>
    <cellStyle name="Normal 13 4 2 3" xfId="306"/>
    <cellStyle name="Normal 13 4 2 3 2" xfId="400"/>
    <cellStyle name="Normal 13 4 2 3 2 2" xfId="613"/>
    <cellStyle name="Normal 13 4 2 3 3" xfId="463"/>
    <cellStyle name="Normal 13 4 2 3 3 2" xfId="676"/>
    <cellStyle name="Normal 13 4 2 3 4" xfId="538"/>
    <cellStyle name="Normal 13 4 2 4" xfId="307"/>
    <cellStyle name="Normal 13 4 2 4 2" xfId="401"/>
    <cellStyle name="Normal 13 4 2 4 2 2" xfId="614"/>
    <cellStyle name="Normal 13 4 2 4 3" xfId="464"/>
    <cellStyle name="Normal 13 4 2 4 3 2" xfId="677"/>
    <cellStyle name="Normal 13 4 2 4 4" xfId="539"/>
    <cellStyle name="Normal 13 4 2 5" xfId="300"/>
    <cellStyle name="Normal 13 4 2 5 2" xfId="394"/>
    <cellStyle name="Normal 13 4 2 5 2 2" xfId="607"/>
    <cellStyle name="Normal 13 4 2 5 3" xfId="457"/>
    <cellStyle name="Normal 13 4 2 5 3 2" xfId="670"/>
    <cellStyle name="Normal 13 4 2 5 4" xfId="532"/>
    <cellStyle name="Normal 13 4 2 6" xfId="384"/>
    <cellStyle name="Normal 13 4 2 6 2" xfId="597"/>
    <cellStyle name="Normal 13 4 2 7" xfId="446"/>
    <cellStyle name="Normal 13 4 2 7 2" xfId="659"/>
    <cellStyle name="Normal 13 4 2 8" xfId="523"/>
    <cellStyle name="Normal 13 4 3" xfId="314"/>
    <cellStyle name="Normal 13 4 3 2" xfId="407"/>
    <cellStyle name="Normal 13 4 3 2 2" xfId="620"/>
    <cellStyle name="Normal 13 4 3 3" xfId="468"/>
    <cellStyle name="Normal 13 4 3 3 2" xfId="681"/>
    <cellStyle name="Normal 13 4 3 4" xfId="543"/>
    <cellStyle name="Normal 13 4 4" xfId="316"/>
    <cellStyle name="Normal 13 4 4 2" xfId="409"/>
    <cellStyle name="Normal 13 4 4 2 2" xfId="622"/>
    <cellStyle name="Normal 13 4 4 3" xfId="470"/>
    <cellStyle name="Normal 13 4 4 3 2" xfId="683"/>
    <cellStyle name="Normal 13 4 4 4" xfId="545"/>
    <cellStyle name="Normal 13 4 5" xfId="301"/>
    <cellStyle name="Normal 13 4 5 2" xfId="395"/>
    <cellStyle name="Normal 13 4 5 2 2" xfId="608"/>
    <cellStyle name="Normal 13 4 5 3" xfId="458"/>
    <cellStyle name="Normal 13 4 5 3 2" xfId="671"/>
    <cellStyle name="Normal 13 4 5 4" xfId="533"/>
    <cellStyle name="Normal 13 4 6" xfId="323"/>
    <cellStyle name="Normal 13 4 6 2" xfId="415"/>
    <cellStyle name="Normal 13 4 6 2 2" xfId="628"/>
    <cellStyle name="Normal 13 4 6 3" xfId="475"/>
    <cellStyle name="Normal 13 4 6 3 2" xfId="688"/>
    <cellStyle name="Normal 13 4 6 4" xfId="550"/>
    <cellStyle name="Normal 13 4 7" xfId="339"/>
    <cellStyle name="Normal 13 4 7 2" xfId="429"/>
    <cellStyle name="Normal 13 4 7 2 2" xfId="642"/>
    <cellStyle name="Normal 13 4 7 3" xfId="486"/>
    <cellStyle name="Normal 13 4 7 3 2" xfId="699"/>
    <cellStyle name="Normal 13 4 7 4" xfId="561"/>
    <cellStyle name="Normal 13 4 8" xfId="378"/>
    <cellStyle name="Normal 13 4 8 2" xfId="591"/>
    <cellStyle name="Normal 13 4 9" xfId="375"/>
    <cellStyle name="Normal 13 4 9 2" xfId="588"/>
    <cellStyle name="Normal 13 5" xfId="280"/>
    <cellStyle name="Normal 13 5 10" xfId="518"/>
    <cellStyle name="Normal 13 5 2" xfId="287"/>
    <cellStyle name="Normal 13 5 2 2" xfId="288"/>
    <cellStyle name="Normal 13 5 2 2 2" xfId="330"/>
    <cellStyle name="Normal 13 5 2 2 2 2" xfId="331"/>
    <cellStyle name="Normal 13 5 2 2 2 2 2" xfId="422"/>
    <cellStyle name="Normal 13 5 2 2 2 2 2 2" xfId="635"/>
    <cellStyle name="Normal 13 5 2 2 2 2 3" xfId="480"/>
    <cellStyle name="Normal 13 5 2 2 2 2 3 2" xfId="693"/>
    <cellStyle name="Normal 13 5 2 2 2 2 4" xfId="555"/>
    <cellStyle name="Normal 13 5 2 2 2 3" xfId="346"/>
    <cellStyle name="Normal 13 5 2 2 2 3 2" xfId="435"/>
    <cellStyle name="Normal 13 5 2 2 2 3 2 2" xfId="648"/>
    <cellStyle name="Normal 13 5 2 2 2 3 3" xfId="492"/>
    <cellStyle name="Normal 13 5 2 2 2 3 3 2" xfId="705"/>
    <cellStyle name="Normal 13 5 2 2 2 3 4" xfId="567"/>
    <cellStyle name="Normal 13 5 2 2 2 4" xfId="355"/>
    <cellStyle name="Normal 13 5 2 2 2 4 2" xfId="443"/>
    <cellStyle name="Normal 13 5 2 2 2 4 2 2" xfId="656"/>
    <cellStyle name="Normal 13 5 2 2 2 4 3" xfId="499"/>
    <cellStyle name="Normal 13 5 2 2 2 4 3 2" xfId="712"/>
    <cellStyle name="Normal 13 5 2 2 2 4 4" xfId="574"/>
    <cellStyle name="Normal 13 5 2 2 2 5" xfId="364"/>
    <cellStyle name="Normal 13 5 2 2 2 5 2" xfId="452"/>
    <cellStyle name="Normal 13 5 2 2 2 5 2 2" xfId="665"/>
    <cellStyle name="Normal 13 5 2 2 2 5 3" xfId="506"/>
    <cellStyle name="Normal 13 5 2 2 2 5 3 2" xfId="719"/>
    <cellStyle name="Normal 13 5 2 2 2 5 4" xfId="581"/>
    <cellStyle name="Normal 13 5 2 2 3" xfId="337"/>
    <cellStyle name="Normal 13 5 2 2 3 2" xfId="427"/>
    <cellStyle name="Normal 13 5 2 2 3 2 2" xfId="640"/>
    <cellStyle name="Normal 13 5 2 2 3 3" xfId="484"/>
    <cellStyle name="Normal 13 5 2 2 3 3 2" xfId="697"/>
    <cellStyle name="Normal 13 5 2 2 3 4" xfId="559"/>
    <cellStyle name="Normal 13 5 2 2 4" xfId="345"/>
    <cellStyle name="Normal 13 5 2 2 5" xfId="354"/>
    <cellStyle name="Normal 13 5 2 2 6" xfId="363"/>
    <cellStyle name="Normal 13 5 2 2 7" xfId="386"/>
    <cellStyle name="Normal 13 5 2 2 7 2" xfId="599"/>
    <cellStyle name="Normal 13 5 2 2 8" xfId="426"/>
    <cellStyle name="Normal 13 5 2 2 8 2" xfId="639"/>
    <cellStyle name="Normal 13 5 2 2 9" xfId="524"/>
    <cellStyle name="Normal 13 5 2 3" xfId="324"/>
    <cellStyle name="Normal 13 5 2 3 2" xfId="336"/>
    <cellStyle name="Normal 13 5 2 3 3" xfId="349"/>
    <cellStyle name="Normal 13 5 2 3 4" xfId="358"/>
    <cellStyle name="Normal 13 5 2 3 5" xfId="367"/>
    <cellStyle name="Normal 13 5 2 3 6" xfId="416"/>
    <cellStyle name="Normal 13 5 2 3 6 2" xfId="629"/>
    <cellStyle name="Normal 13 5 2 3 7" xfId="476"/>
    <cellStyle name="Normal 13 5 2 3 7 2" xfId="689"/>
    <cellStyle name="Normal 13 5 2 3 8" xfId="551"/>
    <cellStyle name="Normal 13 5 2 4" xfId="340"/>
    <cellStyle name="Normal 13 5 2 4 2" xfId="430"/>
    <cellStyle name="Normal 13 5 2 4 2 2" xfId="643"/>
    <cellStyle name="Normal 13 5 2 4 3" xfId="487"/>
    <cellStyle name="Normal 13 5 2 4 3 2" xfId="700"/>
    <cellStyle name="Normal 13 5 2 4 4" xfId="562"/>
    <cellStyle name="Normal 13 5 2 5" xfId="350"/>
    <cellStyle name="Normal 13 5 2 5 2" xfId="438"/>
    <cellStyle name="Normal 13 5 2 5 2 2" xfId="651"/>
    <cellStyle name="Normal 13 5 2 5 3" xfId="495"/>
    <cellStyle name="Normal 13 5 2 5 3 2" xfId="708"/>
    <cellStyle name="Normal 13 5 2 5 4" xfId="570"/>
    <cellStyle name="Normal 13 5 2 6" xfId="359"/>
    <cellStyle name="Normal 13 5 2 6 2" xfId="447"/>
    <cellStyle name="Normal 13 5 2 6 2 2" xfId="660"/>
    <cellStyle name="Normal 13 5 2 6 3" xfId="502"/>
    <cellStyle name="Normal 13 5 2 6 3 2" xfId="715"/>
    <cellStyle name="Normal 13 5 2 6 4" xfId="577"/>
    <cellStyle name="Normal 13 5 3" xfId="322"/>
    <cellStyle name="Normal 13 5 3 2" xfId="328"/>
    <cellStyle name="Normal 13 5 3 2 2" xfId="420"/>
    <cellStyle name="Normal 13 5 3 2 2 2" xfId="633"/>
    <cellStyle name="Normal 13 5 3 2 3" xfId="479"/>
    <cellStyle name="Normal 13 5 3 2 3 2" xfId="692"/>
    <cellStyle name="Normal 13 5 3 2 4" xfId="554"/>
    <cellStyle name="Normal 13 5 3 3" xfId="344"/>
    <cellStyle name="Normal 13 5 3 3 2" xfId="434"/>
    <cellStyle name="Normal 13 5 3 3 2 2" xfId="647"/>
    <cellStyle name="Normal 13 5 3 3 3" xfId="491"/>
    <cellStyle name="Normal 13 5 3 3 3 2" xfId="704"/>
    <cellStyle name="Normal 13 5 3 3 4" xfId="566"/>
    <cellStyle name="Normal 13 5 3 4" xfId="353"/>
    <cellStyle name="Normal 13 5 3 4 2" xfId="441"/>
    <cellStyle name="Normal 13 5 3 4 2 2" xfId="654"/>
    <cellStyle name="Normal 13 5 3 4 3" xfId="498"/>
    <cellStyle name="Normal 13 5 3 4 3 2" xfId="711"/>
    <cellStyle name="Normal 13 5 3 4 4" xfId="573"/>
    <cellStyle name="Normal 13 5 3 5" xfId="362"/>
    <cellStyle name="Normal 13 5 3 5 2" xfId="450"/>
    <cellStyle name="Normal 13 5 3 5 2 2" xfId="663"/>
    <cellStyle name="Normal 13 5 3 5 3" xfId="505"/>
    <cellStyle name="Normal 13 5 3 5 3 2" xfId="718"/>
    <cellStyle name="Normal 13 5 3 5 4" xfId="580"/>
    <cellStyle name="Normal 13 5 4" xfId="334"/>
    <cellStyle name="Normal 13 5 4 2" xfId="425"/>
    <cellStyle name="Normal 13 5 4 2 2" xfId="638"/>
    <cellStyle name="Normal 13 5 4 3" xfId="483"/>
    <cellStyle name="Normal 13 5 4 3 2" xfId="696"/>
    <cellStyle name="Normal 13 5 4 4" xfId="558"/>
    <cellStyle name="Normal 13 5 5" xfId="311"/>
    <cellStyle name="Normal 13 5 6" xfId="310"/>
    <cellStyle name="Normal 13 5 7" xfId="308"/>
    <cellStyle name="Normal 13 5 8" xfId="379"/>
    <cellStyle name="Normal 13 5 8 2" xfId="592"/>
    <cellStyle name="Normal 13 5 9" xfId="419"/>
    <cellStyle name="Normal 13 5 9 2" xfId="632"/>
    <cellStyle name="Normal 13 6" xfId="281"/>
    <cellStyle name="Normal 13 6 2" xfId="289"/>
    <cellStyle name="Normal 13 6 2 2" xfId="332"/>
    <cellStyle name="Normal 13 6 2 2 2" xfId="423"/>
    <cellStyle name="Normal 13 6 2 2 2 2" xfId="636"/>
    <cellStyle name="Normal 13 6 2 2 3" xfId="481"/>
    <cellStyle name="Normal 13 6 2 2 3 2" xfId="694"/>
    <cellStyle name="Normal 13 6 2 2 4" xfId="556"/>
    <cellStyle name="Normal 13 6 2 3" xfId="347"/>
    <cellStyle name="Normal 13 6 2 3 2" xfId="436"/>
    <cellStyle name="Normal 13 6 2 3 2 2" xfId="649"/>
    <cellStyle name="Normal 13 6 2 3 3" xfId="493"/>
    <cellStyle name="Normal 13 6 2 3 3 2" xfId="706"/>
    <cellStyle name="Normal 13 6 2 3 4" xfId="568"/>
    <cellStyle name="Normal 13 6 2 4" xfId="356"/>
    <cellStyle name="Normal 13 6 2 4 2" xfId="444"/>
    <cellStyle name="Normal 13 6 2 4 2 2" xfId="657"/>
    <cellStyle name="Normal 13 6 2 4 3" xfId="500"/>
    <cellStyle name="Normal 13 6 2 4 3 2" xfId="713"/>
    <cellStyle name="Normal 13 6 2 4 4" xfId="575"/>
    <cellStyle name="Normal 13 6 2 5" xfId="365"/>
    <cellStyle name="Normal 13 6 2 5 2" xfId="453"/>
    <cellStyle name="Normal 13 6 2 5 2 2" xfId="666"/>
    <cellStyle name="Normal 13 6 2 5 3" xfId="507"/>
    <cellStyle name="Normal 13 6 2 5 3 2" xfId="720"/>
    <cellStyle name="Normal 13 6 2 5 4" xfId="582"/>
    <cellStyle name="Normal 13 6 2 6" xfId="387"/>
    <cellStyle name="Normal 13 6 2 6 2" xfId="600"/>
    <cellStyle name="Normal 13 6 2 7" xfId="451"/>
    <cellStyle name="Normal 13 6 2 7 2" xfId="664"/>
    <cellStyle name="Normal 13 6 2 8" xfId="525"/>
    <cellStyle name="Normal 13 6 3" xfId="325"/>
    <cellStyle name="Normal 13 6 3 2" xfId="417"/>
    <cellStyle name="Normal 13 6 3 2 2" xfId="630"/>
    <cellStyle name="Normal 13 6 3 3" xfId="477"/>
    <cellStyle name="Normal 13 6 3 3 2" xfId="690"/>
    <cellStyle name="Normal 13 6 3 4" xfId="552"/>
    <cellStyle name="Normal 13 6 4" xfId="341"/>
    <cellStyle name="Normal 13 6 4 2" xfId="431"/>
    <cellStyle name="Normal 13 6 4 2 2" xfId="644"/>
    <cellStyle name="Normal 13 6 4 3" xfId="488"/>
    <cellStyle name="Normal 13 6 4 3 2" xfId="701"/>
    <cellStyle name="Normal 13 6 4 4" xfId="563"/>
    <cellStyle name="Normal 13 6 5" xfId="351"/>
    <cellStyle name="Normal 13 6 5 2" xfId="439"/>
    <cellStyle name="Normal 13 6 5 2 2" xfId="652"/>
    <cellStyle name="Normal 13 6 5 3" xfId="496"/>
    <cellStyle name="Normal 13 6 5 3 2" xfId="709"/>
    <cellStyle name="Normal 13 6 5 4" xfId="571"/>
    <cellStyle name="Normal 13 6 6" xfId="360"/>
    <cellStyle name="Normal 13 6 6 2" xfId="448"/>
    <cellStyle name="Normal 13 6 6 2 2" xfId="661"/>
    <cellStyle name="Normal 13 6 6 3" xfId="503"/>
    <cellStyle name="Normal 13 6 6 3 2" xfId="716"/>
    <cellStyle name="Normal 13 6 6 4" xfId="578"/>
    <cellStyle name="Normal 13 6 7" xfId="380"/>
    <cellStyle name="Normal 13 6 7 2" xfId="593"/>
    <cellStyle name="Normal 13 6 8" xfId="402"/>
    <cellStyle name="Normal 13 6 8 2" xfId="615"/>
    <cellStyle name="Normal 13 6 9" xfId="519"/>
    <cellStyle name="Normal 13 7" xfId="282"/>
    <cellStyle name="Normal 13 7 2" xfId="290"/>
    <cellStyle name="Normal 13 7 2 2" xfId="333"/>
    <cellStyle name="Normal 13 7 2 2 2" xfId="424"/>
    <cellStyle name="Normal 13 7 2 2 2 2" xfId="637"/>
    <cellStyle name="Normal 13 7 2 2 3" xfId="482"/>
    <cellStyle name="Normal 13 7 2 2 3 2" xfId="695"/>
    <cellStyle name="Normal 13 7 2 2 4" xfId="557"/>
    <cellStyle name="Normal 13 7 2 3" xfId="348"/>
    <cellStyle name="Normal 13 7 2 3 2" xfId="437"/>
    <cellStyle name="Normal 13 7 2 3 2 2" xfId="650"/>
    <cellStyle name="Normal 13 7 2 3 3" xfId="494"/>
    <cellStyle name="Normal 13 7 2 3 3 2" xfId="707"/>
    <cellStyle name="Normal 13 7 2 3 4" xfId="569"/>
    <cellStyle name="Normal 13 7 2 4" xfId="357"/>
    <cellStyle name="Normal 13 7 2 4 2" xfId="445"/>
    <cellStyle name="Normal 13 7 2 4 2 2" xfId="658"/>
    <cellStyle name="Normal 13 7 2 4 3" xfId="501"/>
    <cellStyle name="Normal 13 7 2 4 3 2" xfId="714"/>
    <cellStyle name="Normal 13 7 2 4 4" xfId="576"/>
    <cellStyle name="Normal 13 7 2 5" xfId="366"/>
    <cellStyle name="Normal 13 7 2 5 2" xfId="454"/>
    <cellStyle name="Normal 13 7 2 5 2 2" xfId="667"/>
    <cellStyle name="Normal 13 7 2 5 3" xfId="508"/>
    <cellStyle name="Normal 13 7 2 5 3 2" xfId="721"/>
    <cellStyle name="Normal 13 7 2 5 4" xfId="583"/>
    <cellStyle name="Normal 13 7 2 6" xfId="388"/>
    <cellStyle name="Normal 13 7 2 6 2" xfId="601"/>
    <cellStyle name="Normal 13 7 2 7" xfId="442"/>
    <cellStyle name="Normal 13 7 2 7 2" xfId="655"/>
    <cellStyle name="Normal 13 7 2 8" xfId="526"/>
    <cellStyle name="Normal 13 7 3" xfId="326"/>
    <cellStyle name="Normal 13 7 3 2" xfId="418"/>
    <cellStyle name="Normal 13 7 3 2 2" xfId="631"/>
    <cellStyle name="Normal 13 7 3 3" xfId="478"/>
    <cellStyle name="Normal 13 7 3 3 2" xfId="691"/>
    <cellStyle name="Normal 13 7 3 4" xfId="553"/>
    <cellStyle name="Normal 13 7 4" xfId="342"/>
    <cellStyle name="Normal 13 7 4 2" xfId="432"/>
    <cellStyle name="Normal 13 7 4 2 2" xfId="645"/>
    <cellStyle name="Normal 13 7 4 3" xfId="489"/>
    <cellStyle name="Normal 13 7 4 3 2" xfId="702"/>
    <cellStyle name="Normal 13 7 4 4" xfId="564"/>
    <cellStyle name="Normal 13 7 5" xfId="352"/>
    <cellStyle name="Normal 13 7 5 2" xfId="440"/>
    <cellStyle name="Normal 13 7 5 2 2" xfId="653"/>
    <cellStyle name="Normal 13 7 5 3" xfId="497"/>
    <cellStyle name="Normal 13 7 5 3 2" xfId="710"/>
    <cellStyle name="Normal 13 7 5 4" xfId="572"/>
    <cellStyle name="Normal 13 7 6" xfId="361"/>
    <cellStyle name="Normal 13 7 6 2" xfId="449"/>
    <cellStyle name="Normal 13 7 6 2 2" xfId="662"/>
    <cellStyle name="Normal 13 7 6 3" xfId="504"/>
    <cellStyle name="Normal 13 7 6 3 2" xfId="717"/>
    <cellStyle name="Normal 13 7 6 4" xfId="579"/>
    <cellStyle name="Normal 13 7 7" xfId="381"/>
    <cellStyle name="Normal 13 7 7 2" xfId="594"/>
    <cellStyle name="Normal 13 7 8" xfId="404"/>
    <cellStyle name="Normal 13 7 8 2" xfId="617"/>
    <cellStyle name="Normal 13 7 9" xfId="520"/>
    <cellStyle name="Normal 13 8" xfId="327"/>
    <cellStyle name="Normal 13 9" xfId="317"/>
    <cellStyle name="Normal 14" xfId="267"/>
    <cellStyle name="Normal 15" xfId="258"/>
    <cellStyle name="Normal 16" xfId="248"/>
    <cellStyle name="Normal 17" xfId="244"/>
    <cellStyle name="Normal 18" xfId="246"/>
    <cellStyle name="Normal 19" xfId="268"/>
    <cellStyle name="Normal 2" xfId="123"/>
    <cellStyle name="Normal 20" xfId="251"/>
    <cellStyle name="Normal 21" xfId="243"/>
    <cellStyle name="Normal 22" xfId="240"/>
    <cellStyle name="Normal 23" xfId="247"/>
    <cellStyle name="Normal 24" xfId="241"/>
    <cellStyle name="Normal 25" xfId="252"/>
    <cellStyle name="Normal 26" xfId="242"/>
    <cellStyle name="Normal 27" xfId="245"/>
    <cellStyle name="Normal 28" xfId="238"/>
    <cellStyle name="Normal 29" xfId="250"/>
    <cellStyle name="Normal 3" xfId="124"/>
    <cellStyle name="Normal 3 2" xfId="133"/>
    <cellStyle name="Normal 3 3" xfId="134"/>
    <cellStyle name="Normal 3 4" xfId="135"/>
    <cellStyle name="Normal 3 5" xfId="136"/>
    <cellStyle name="Normal 3 6" xfId="137"/>
    <cellStyle name="Normal 30" xfId="269"/>
    <cellStyle name="Normal 31" xfId="239"/>
    <cellStyle name="Normal 32" xfId="249"/>
    <cellStyle name="Normal 33" xfId="257"/>
    <cellStyle name="Normal 34" xfId="256"/>
    <cellStyle name="Normal 35" xfId="259"/>
    <cellStyle name="Normal 36" xfId="255"/>
    <cellStyle name="Normal 37" xfId="270"/>
    <cellStyle name="Normal 38" xfId="271"/>
    <cellStyle name="Normal 39" xfId="272"/>
    <cellStyle name="Normal 4" xfId="128"/>
    <cellStyle name="Normal 40" xfId="273"/>
    <cellStyle name="Normal 41" xfId="274"/>
    <cellStyle name="Normal 42" xfId="275"/>
    <cellStyle name="Normal 43" xfId="276"/>
    <cellStyle name="Normal 44" xfId="277"/>
    <cellStyle name="Normal 45" xfId="278"/>
    <cellStyle name="Normal 46" xfId="279"/>
    <cellStyle name="Normal 47" xfId="283"/>
    <cellStyle name="Normal 47 2" xfId="329"/>
    <cellStyle name="Normal 47 3" xfId="335"/>
    <cellStyle name="Normal 48" xfId="291"/>
    <cellStyle name="Normal 49" xfId="295"/>
    <cellStyle name="Normal 5" xfId="125"/>
    <cellStyle name="Normal 50" xfId="294"/>
    <cellStyle name="Normal 51" xfId="298"/>
    <cellStyle name="Normal 52" xfId="509"/>
    <cellStyle name="Normal 52 2" xfId="514"/>
    <cellStyle name="Normal 53" xfId="374"/>
    <cellStyle name="Normal 55" xfId="369"/>
    <cellStyle name="Normal 56" xfId="368"/>
    <cellStyle name="Normal 6" xfId="129"/>
    <cellStyle name="Normal 7" xfId="126"/>
    <cellStyle name="Normal 8" xfId="127"/>
    <cellStyle name="Normal 9" xfId="138"/>
    <cellStyle name="Normal_Sheet1" xfId="512"/>
    <cellStyle name="Normalno 2" xfId="513"/>
    <cellStyle name="Normalno 5" xfId="510"/>
    <cellStyle name="Obično 10" xfId="1"/>
    <cellStyle name="Obično 11" xfId="2"/>
    <cellStyle name="Obično 12" xfId="3"/>
    <cellStyle name="Obično 13" xfId="4"/>
    <cellStyle name="Obično 14" xfId="5"/>
    <cellStyle name="Obično 15" xfId="130"/>
    <cellStyle name="Obično 16" xfId="6"/>
    <cellStyle name="Obično 16 2" xfId="139"/>
    <cellStyle name="Obično 16 3" xfId="140"/>
    <cellStyle name="Obično 16 4" xfId="141"/>
    <cellStyle name="Obično 16 5" xfId="142"/>
    <cellStyle name="Obično 16 6" xfId="143"/>
    <cellStyle name="Obično 16 7" xfId="144"/>
    <cellStyle name="Obično 17" xfId="7"/>
    <cellStyle name="Obično 17 2" xfId="145"/>
    <cellStyle name="Obično 17 3" xfId="146"/>
    <cellStyle name="Obično 17 4" xfId="147"/>
    <cellStyle name="Obično 17 5" xfId="148"/>
    <cellStyle name="Obično 17 6" xfId="149"/>
    <cellStyle name="Obično 17 7" xfId="150"/>
    <cellStyle name="Obično 18" xfId="8"/>
    <cellStyle name="Obično 18 2" xfId="151"/>
    <cellStyle name="Obično 18 3" xfId="152"/>
    <cellStyle name="Obično 18 4" xfId="153"/>
    <cellStyle name="Obično 18 5" xfId="154"/>
    <cellStyle name="Obično 18 6" xfId="155"/>
    <cellStyle name="Obično 18 7" xfId="156"/>
    <cellStyle name="Obično 19" xfId="157"/>
    <cellStyle name="Obično 19 2" xfId="158"/>
    <cellStyle name="Obično 2" xfId="120"/>
    <cellStyle name="Obično 2 10" xfId="9"/>
    <cellStyle name="Obično 2 10 2" xfId="10"/>
    <cellStyle name="Obično 2 10 3" xfId="11"/>
    <cellStyle name="Obično 2 10 4" xfId="12"/>
    <cellStyle name="Obično 2 10 5" xfId="13"/>
    <cellStyle name="Obično 2 10 6" xfId="14"/>
    <cellStyle name="Obično 2 11" xfId="15"/>
    <cellStyle name="Obično 2 11 2" xfId="16"/>
    <cellStyle name="Obično 2 11 3" xfId="17"/>
    <cellStyle name="Obično 2 11 4" xfId="18"/>
    <cellStyle name="Obično 2 11 5" xfId="19"/>
    <cellStyle name="Obično 2 11 6" xfId="20"/>
    <cellStyle name="Obično 2 12" xfId="21"/>
    <cellStyle name="Obično 2 12 2" xfId="22"/>
    <cellStyle name="Obično 2 12 3" xfId="23"/>
    <cellStyle name="Obično 2 12 4" xfId="24"/>
    <cellStyle name="Obično 2 12 5" xfId="25"/>
    <cellStyle name="Obično 2 12 6" xfId="26"/>
    <cellStyle name="Obično 2 13" xfId="27"/>
    <cellStyle name="Obično 2 14" xfId="28"/>
    <cellStyle name="Obično 2 15" xfId="29"/>
    <cellStyle name="Obično 2 16" xfId="30"/>
    <cellStyle name="Obično 2 17" xfId="31"/>
    <cellStyle name="Obično 2 18" xfId="32"/>
    <cellStyle name="Obično 2 19" xfId="33"/>
    <cellStyle name="Obično 2 2" xfId="34"/>
    <cellStyle name="Obično 2 2 2" xfId="35"/>
    <cellStyle name="Obično 2 2 3" xfId="36"/>
    <cellStyle name="Obično 2 2 4" xfId="37"/>
    <cellStyle name="Obično 2 2 5" xfId="38"/>
    <cellStyle name="Obično 2 2 6" xfId="39"/>
    <cellStyle name="Obično 2 20" xfId="40"/>
    <cellStyle name="Obično 2 21" xfId="41"/>
    <cellStyle name="Obično 2 22" xfId="42"/>
    <cellStyle name="Obično 2 23" xfId="43"/>
    <cellStyle name="Obično 2 24" xfId="44"/>
    <cellStyle name="Obično 2 25" xfId="45"/>
    <cellStyle name="Obično 2 26" xfId="46"/>
    <cellStyle name="Obično 2 27" xfId="47"/>
    <cellStyle name="Obično 2 28" xfId="48"/>
    <cellStyle name="Obično 2 29" xfId="49"/>
    <cellStyle name="Obično 2 3" xfId="50"/>
    <cellStyle name="Obično 2 3 2" xfId="51"/>
    <cellStyle name="Obično 2 3 3" xfId="52"/>
    <cellStyle name="Obično 2 3 4" xfId="53"/>
    <cellStyle name="Obično 2 3 5" xfId="54"/>
    <cellStyle name="Obično 2 3 6" xfId="55"/>
    <cellStyle name="Obično 2 30" xfId="56"/>
    <cellStyle name="Obično 2 31" xfId="57"/>
    <cellStyle name="Obično 2 32" xfId="58"/>
    <cellStyle name="Obično 2 33" xfId="59"/>
    <cellStyle name="Obično 2 34" xfId="60"/>
    <cellStyle name="Obično 2 35" xfId="61"/>
    <cellStyle name="Obično 2 36" xfId="62"/>
    <cellStyle name="Obično 2 37" xfId="63"/>
    <cellStyle name="Obično 2 38" xfId="64"/>
    <cellStyle name="Obično 2 39" xfId="65"/>
    <cellStyle name="Obično 2 4" xfId="66"/>
    <cellStyle name="Obično 2 4 2" xfId="67"/>
    <cellStyle name="Obično 2 4 3" xfId="68"/>
    <cellStyle name="Obično 2 4 4" xfId="69"/>
    <cellStyle name="Obično 2 4 5" xfId="70"/>
    <cellStyle name="Obično 2 4 6" xfId="71"/>
    <cellStyle name="Obično 2 40" xfId="72"/>
    <cellStyle name="Obično 2 41" xfId="73"/>
    <cellStyle name="Obično 2 42" xfId="74"/>
    <cellStyle name="Obično 2 43" xfId="159"/>
    <cellStyle name="Obično 2 44" xfId="160"/>
    <cellStyle name="Obično 2 45" xfId="161"/>
    <cellStyle name="Obično 2 46" xfId="162"/>
    <cellStyle name="Obično 2 47" xfId="163"/>
    <cellStyle name="Obično 2 48" xfId="164"/>
    <cellStyle name="Obično 2 49" xfId="165"/>
    <cellStyle name="Obično 2 5" xfId="75"/>
    <cellStyle name="Obično 2 5 2" xfId="76"/>
    <cellStyle name="Obično 2 5 3" xfId="77"/>
    <cellStyle name="Obično 2 5 4" xfId="78"/>
    <cellStyle name="Obično 2 5 5" xfId="79"/>
    <cellStyle name="Obično 2 5 6" xfId="80"/>
    <cellStyle name="Obično 2 50" xfId="166"/>
    <cellStyle name="Obično 2 6" xfId="81"/>
    <cellStyle name="Obično 2 6 2" xfId="82"/>
    <cellStyle name="Obično 2 6 3" xfId="83"/>
    <cellStyle name="Obično 2 6 4" xfId="84"/>
    <cellStyle name="Obično 2 6 5" xfId="85"/>
    <cellStyle name="Obično 2 6 6" xfId="86"/>
    <cellStyle name="Obično 2 7" xfId="87"/>
    <cellStyle name="Obično 2 7 2" xfId="88"/>
    <cellStyle name="Obično 2 7 3" xfId="89"/>
    <cellStyle name="Obično 2 7 4" xfId="90"/>
    <cellStyle name="Obično 2 7 5" xfId="91"/>
    <cellStyle name="Obično 2 7 6" xfId="92"/>
    <cellStyle name="Obično 2 8" xfId="93"/>
    <cellStyle name="Obično 2 8 2" xfId="94"/>
    <cellStyle name="Obično 2 8 3" xfId="95"/>
    <cellStyle name="Obično 2 8 4" xfId="96"/>
    <cellStyle name="Obično 2 8 5" xfId="97"/>
    <cellStyle name="Obično 2 8 6" xfId="98"/>
    <cellStyle name="Obično 2 9" xfId="99"/>
    <cellStyle name="Obično 2 9 2" xfId="100"/>
    <cellStyle name="Obično 2 9 3" xfId="101"/>
    <cellStyle name="Obično 2 9 4" xfId="102"/>
    <cellStyle name="Obično 2 9 5" xfId="103"/>
    <cellStyle name="Obično 2 9 6" xfId="104"/>
    <cellStyle name="Obično 20" xfId="105"/>
    <cellStyle name="Obično 20 2" xfId="167"/>
    <cellStyle name="Obično 20 3" xfId="168"/>
    <cellStyle name="Obično 20 4" xfId="169"/>
    <cellStyle name="Obično 20 5" xfId="170"/>
    <cellStyle name="Obično 20 6" xfId="171"/>
    <cellStyle name="Obično 20 7" xfId="172"/>
    <cellStyle name="Obično 21" xfId="106"/>
    <cellStyle name="Obično 21 2" xfId="173"/>
    <cellStyle name="Obično 21 3" xfId="174"/>
    <cellStyle name="Obično 21 4" xfId="175"/>
    <cellStyle name="Obično 21 5" xfId="176"/>
    <cellStyle name="Obično 21 6" xfId="177"/>
    <cellStyle name="Obično 21 7" xfId="178"/>
    <cellStyle name="Obično 22" xfId="253"/>
    <cellStyle name="Obično 23" xfId="179"/>
    <cellStyle name="Obično 23 2" xfId="180"/>
    <cellStyle name="Obično 24" xfId="107"/>
    <cellStyle name="Obično 24 2" xfId="181"/>
    <cellStyle name="Obično 24 3" xfId="182"/>
    <cellStyle name="Obično 24 4" xfId="183"/>
    <cellStyle name="Obično 24 5" xfId="184"/>
    <cellStyle name="Obično 24 6" xfId="185"/>
    <cellStyle name="Obično 24 7" xfId="186"/>
    <cellStyle name="Obično 25" xfId="254"/>
    <cellStyle name="Obično 25 2" xfId="265"/>
    <cellStyle name="Obično 25 3" xfId="266"/>
    <cellStyle name="Obično 26" xfId="187"/>
    <cellStyle name="Obično 26 2" xfId="188"/>
    <cellStyle name="Obično 27" xfId="108"/>
    <cellStyle name="Obično 27 2" xfId="189"/>
    <cellStyle name="Obično 27 3" xfId="190"/>
    <cellStyle name="Obično 27 4" xfId="191"/>
    <cellStyle name="Obično 27 5" xfId="192"/>
    <cellStyle name="Obično 27 6" xfId="193"/>
    <cellStyle name="Obično 27 7" xfId="194"/>
    <cellStyle name="Obično 28" xfId="264"/>
    <cellStyle name="Obično 3" xfId="122"/>
    <cellStyle name="Obično 3 2" xfId="195"/>
    <cellStyle name="Obično 3 3" xfId="196"/>
    <cellStyle name="Obično 3 4" xfId="197"/>
    <cellStyle name="Obično 3 5" xfId="198"/>
    <cellStyle name="Obično 3 6" xfId="199"/>
    <cellStyle name="Obično 30 2" xfId="200"/>
    <cellStyle name="Obično 31 2" xfId="201"/>
    <cellStyle name="Obično 32" xfId="202"/>
    <cellStyle name="Obično 32 2" xfId="203"/>
    <cellStyle name="Obično 33" xfId="204"/>
    <cellStyle name="Obično 33 2" xfId="205"/>
    <cellStyle name="Obično 35" xfId="109"/>
    <cellStyle name="Obično 35 2" xfId="206"/>
    <cellStyle name="Obično 35 3" xfId="207"/>
    <cellStyle name="Obično 35 4" xfId="208"/>
    <cellStyle name="Obično 35 5" xfId="209"/>
    <cellStyle name="Obično 35 6" xfId="210"/>
    <cellStyle name="Obično 35 7" xfId="211"/>
    <cellStyle name="Obično 36" xfId="110"/>
    <cellStyle name="Obično 36 2" xfId="212"/>
    <cellStyle name="Obično 36 3" xfId="213"/>
    <cellStyle name="Obično 36 4" xfId="214"/>
    <cellStyle name="Obično 36 5" xfId="215"/>
    <cellStyle name="Obično 36 6" xfId="216"/>
    <cellStyle name="Obično 36 7" xfId="217"/>
    <cellStyle name="Obično 37" xfId="111"/>
    <cellStyle name="Obično 37 2" xfId="218"/>
    <cellStyle name="Obično 37 3" xfId="219"/>
    <cellStyle name="Obično 37 4" xfId="220"/>
    <cellStyle name="Obično 37 5" xfId="221"/>
    <cellStyle name="Obično 37 6" xfId="222"/>
    <cellStyle name="Obično 38" xfId="112"/>
    <cellStyle name="Obično 38 2" xfId="223"/>
    <cellStyle name="Obično 38 3" xfId="224"/>
    <cellStyle name="Obično 38 4" xfId="225"/>
    <cellStyle name="Obično 38 5" xfId="226"/>
    <cellStyle name="Obično 38 6" xfId="227"/>
    <cellStyle name="Obično 38 7" xfId="228"/>
    <cellStyle name="Obično 4" xfId="113"/>
    <cellStyle name="Obično 41" xfId="114"/>
    <cellStyle name="Obično 41 2" xfId="229"/>
    <cellStyle name="Obično 41 3" xfId="230"/>
    <cellStyle name="Obično 41 4" xfId="231"/>
    <cellStyle name="Obično 41 5" xfId="232"/>
    <cellStyle name="Obično 41 6" xfId="233"/>
    <cellStyle name="Obično 41 7" xfId="234"/>
    <cellStyle name="Obično 43" xfId="235"/>
    <cellStyle name="Obično 44" xfId="236"/>
    <cellStyle name="Obično 5" xfId="115"/>
    <cellStyle name="Obično 6" xfId="116"/>
    <cellStyle name="Obično 7" xfId="117"/>
    <cellStyle name="Obično 8" xfId="118"/>
    <cellStyle name="Obično 9" xfId="119"/>
    <cellStyle name="Zarez 2" xfId="121"/>
  </cellStyles>
  <dxfs count="0"/>
  <tableStyles count="0" defaultTableStyle="TableStyleMedium2" defaultPivotStyle="PivotStyleLight16"/>
  <colors>
    <mruColors>
      <color rgb="FF00339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view="pageBreakPreview" zoomScale="78" zoomScaleNormal="90" zoomScaleSheetLayoutView="78" zoomScalePageLayoutView="70" workbookViewId="0">
      <selection activeCell="A3" sqref="A3:F3"/>
    </sheetView>
  </sheetViews>
  <sheetFormatPr defaultColWidth="8.85546875" defaultRowHeight="14.25" x14ac:dyDescent="0.2"/>
  <cols>
    <col min="1" max="1" width="10.7109375" style="22" customWidth="1"/>
    <col min="2" max="2" width="70.7109375" style="9" customWidth="1"/>
    <col min="3" max="3" width="7.7109375" style="10" customWidth="1"/>
    <col min="4" max="4" width="10.7109375" style="74" customWidth="1"/>
    <col min="5" max="5" width="15.7109375" style="2" customWidth="1"/>
    <col min="6" max="6" width="15.7109375" style="13" customWidth="1"/>
    <col min="7" max="7" width="10.7109375" style="13" bestFit="1" customWidth="1"/>
    <col min="8" max="16384" width="8.85546875" style="13"/>
  </cols>
  <sheetData>
    <row r="1" spans="1:6" ht="15" customHeight="1" x14ac:dyDescent="0.2">
      <c r="A1" s="378"/>
      <c r="B1" s="378"/>
      <c r="C1" s="378"/>
      <c r="D1" s="378"/>
      <c r="E1" s="378"/>
      <c r="F1" s="378"/>
    </row>
    <row r="2" spans="1:6" x14ac:dyDescent="0.2">
      <c r="A2" s="379"/>
      <c r="B2" s="379"/>
      <c r="C2" s="379"/>
      <c r="D2" s="379"/>
      <c r="E2" s="379"/>
      <c r="F2" s="379"/>
    </row>
    <row r="3" spans="1:6" ht="93.75" customHeight="1" x14ac:dyDescent="0.2">
      <c r="A3" s="362"/>
      <c r="B3" s="380" t="s">
        <v>264</v>
      </c>
      <c r="C3" s="380"/>
      <c r="D3" s="380"/>
      <c r="E3" s="381"/>
      <c r="F3" s="381"/>
    </row>
    <row r="4" spans="1:6" ht="15" customHeight="1" x14ac:dyDescent="0.2">
      <c r="A4" s="356"/>
      <c r="B4" s="357"/>
      <c r="C4" s="358"/>
      <c r="D4" s="359"/>
      <c r="E4" s="360"/>
      <c r="F4" s="360"/>
    </row>
    <row r="5" spans="1:6" x14ac:dyDescent="0.2">
      <c r="A5" s="125"/>
      <c r="B5" s="361"/>
      <c r="C5" s="126"/>
      <c r="D5" s="353"/>
      <c r="E5" s="354"/>
      <c r="F5" s="355"/>
    </row>
    <row r="6" spans="1:6" x14ac:dyDescent="0.2">
      <c r="A6" s="125"/>
      <c r="B6" s="361"/>
      <c r="C6" s="126"/>
      <c r="D6" s="353"/>
      <c r="E6" s="354"/>
      <c r="F6" s="355"/>
    </row>
    <row r="9" spans="1:6" ht="23.25" x14ac:dyDescent="0.2">
      <c r="B9" s="382" t="s">
        <v>1047</v>
      </c>
      <c r="C9" s="382"/>
      <c r="D9" s="382"/>
    </row>
  </sheetData>
  <mergeCells count="5">
    <mergeCell ref="A1:F1"/>
    <mergeCell ref="A2:F2"/>
    <mergeCell ref="B3:D3"/>
    <mergeCell ref="E3:F3"/>
    <mergeCell ref="B9:D9"/>
  </mergeCells>
  <printOptions horizontalCentered="1"/>
  <pageMargins left="0.98425196850393704" right="0.59055118110236227" top="0.59055118110236227" bottom="0.59055118110236227" header="0.19685039370078741" footer="0.39370078740157483"/>
  <pageSetup paperSize="9" scale="65" orientation="portrait" r:id="rId1"/>
  <headerFooter>
    <oddFooter>&amp;L&amp;"Calibri,Uobičajeno"&amp;K003399Troškovnik &amp;R&amp;"Calibri,Uobičajeno"&amp;K003399&amp;P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zoomScale="78" zoomScaleNormal="90" zoomScaleSheetLayoutView="78" zoomScalePageLayoutView="70" workbookViewId="0">
      <selection activeCell="A3" sqref="A3:F4"/>
    </sheetView>
  </sheetViews>
  <sheetFormatPr defaultColWidth="8.85546875" defaultRowHeight="14.25" x14ac:dyDescent="0.2"/>
  <cols>
    <col min="1" max="1" width="10.7109375" style="22" customWidth="1"/>
    <col min="2" max="2" width="70.7109375" style="9" customWidth="1"/>
    <col min="3" max="3" width="7.7109375" style="10" customWidth="1"/>
    <col min="4" max="4" width="10.7109375" style="74" customWidth="1"/>
    <col min="5" max="5" width="15.7109375" style="2" customWidth="1"/>
    <col min="6" max="6" width="15.7109375" style="1" customWidth="1"/>
    <col min="7" max="7" width="10.7109375" style="1" bestFit="1" customWidth="1"/>
    <col min="8" max="16384" width="8.85546875" style="1"/>
  </cols>
  <sheetData>
    <row r="1" spans="1:6" ht="15" customHeight="1" x14ac:dyDescent="0.2">
      <c r="A1" s="378"/>
      <c r="B1" s="378"/>
      <c r="C1" s="378"/>
      <c r="D1" s="378"/>
      <c r="E1" s="378"/>
      <c r="F1" s="378"/>
    </row>
    <row r="2" spans="1:6" x14ac:dyDescent="0.2">
      <c r="A2" s="379"/>
      <c r="B2" s="379"/>
      <c r="C2" s="379"/>
      <c r="D2" s="379"/>
      <c r="E2" s="379"/>
      <c r="F2" s="379"/>
    </row>
    <row r="3" spans="1:6" s="5" customFormat="1" ht="93.75" customHeight="1" x14ac:dyDescent="0.2">
      <c r="A3" s="362"/>
      <c r="B3" s="380" t="s">
        <v>264</v>
      </c>
      <c r="C3" s="380"/>
      <c r="D3" s="380"/>
      <c r="E3" s="381"/>
      <c r="F3" s="381"/>
    </row>
    <row r="4" spans="1:6" s="5" customFormat="1" ht="15" customHeight="1" x14ac:dyDescent="0.2">
      <c r="A4" s="356"/>
      <c r="B4" s="357"/>
      <c r="C4" s="358"/>
      <c r="D4" s="359"/>
      <c r="E4" s="360"/>
      <c r="F4" s="360"/>
    </row>
    <row r="5" spans="1:6" s="8" customFormat="1" ht="30" x14ac:dyDescent="0.2">
      <c r="A5" s="363" t="s">
        <v>6</v>
      </c>
      <c r="B5" s="364" t="s">
        <v>7</v>
      </c>
      <c r="C5" s="364" t="s">
        <v>22</v>
      </c>
      <c r="D5" s="365" t="s">
        <v>0</v>
      </c>
      <c r="E5" s="364" t="s">
        <v>21</v>
      </c>
      <c r="F5" s="366" t="s">
        <v>8</v>
      </c>
    </row>
    <row r="6" spans="1:6" s="6" customFormat="1" ht="15" customHeight="1" x14ac:dyDescent="0.2">
      <c r="A6" s="59"/>
      <c r="B6" s="60"/>
      <c r="C6" s="61"/>
      <c r="D6" s="68"/>
      <c r="E6" s="61"/>
      <c r="F6" s="62"/>
    </row>
    <row r="7" spans="1:6" s="7" customFormat="1" ht="15" customHeight="1" x14ac:dyDescent="0.2">
      <c r="A7" s="42" t="s">
        <v>277</v>
      </c>
      <c r="B7" s="43" t="s">
        <v>25</v>
      </c>
      <c r="C7" s="44"/>
      <c r="D7" s="69"/>
      <c r="E7" s="383">
        <f>SUM(F9:F18)</f>
        <v>0</v>
      </c>
      <c r="F7" s="384"/>
    </row>
    <row r="8" spans="1:6" s="4" customFormat="1" ht="15" customHeight="1" x14ac:dyDescent="0.2">
      <c r="A8" s="45"/>
      <c r="B8" s="40"/>
      <c r="C8" s="41"/>
      <c r="D8" s="70"/>
      <c r="E8" s="46"/>
      <c r="F8" s="47"/>
    </row>
    <row r="9" spans="1:6" ht="120" x14ac:dyDescent="0.2">
      <c r="A9" s="20" t="s">
        <v>13</v>
      </c>
      <c r="B9" s="30" t="s">
        <v>155</v>
      </c>
      <c r="C9" s="16" t="s">
        <v>9</v>
      </c>
      <c r="D9" s="71">
        <v>1</v>
      </c>
      <c r="E9" s="17"/>
      <c r="F9" s="18"/>
    </row>
    <row r="10" spans="1:6" s="13" customFormat="1" ht="72" x14ac:dyDescent="0.2">
      <c r="A10" s="20" t="s">
        <v>64</v>
      </c>
      <c r="B10" s="30" t="s">
        <v>151</v>
      </c>
      <c r="C10" s="16" t="s">
        <v>9</v>
      </c>
      <c r="D10" s="71">
        <v>1</v>
      </c>
      <c r="E10" s="17"/>
      <c r="F10" s="18"/>
    </row>
    <row r="11" spans="1:6" s="13" customFormat="1" ht="24" x14ac:dyDescent="0.2">
      <c r="A11" s="20" t="s">
        <v>23</v>
      </c>
      <c r="B11" s="30" t="s">
        <v>28</v>
      </c>
      <c r="C11" s="63" t="s">
        <v>9</v>
      </c>
      <c r="D11" s="71">
        <v>1</v>
      </c>
      <c r="E11" s="17"/>
      <c r="F11" s="18"/>
    </row>
    <row r="12" spans="1:6" s="5" customFormat="1" ht="24" x14ac:dyDescent="0.2">
      <c r="A12" s="20" t="s">
        <v>65</v>
      </c>
      <c r="B12" s="30" t="s">
        <v>26</v>
      </c>
      <c r="C12" s="16" t="s">
        <v>9</v>
      </c>
      <c r="D12" s="71">
        <v>1</v>
      </c>
      <c r="E12" s="17"/>
      <c r="F12" s="18"/>
    </row>
    <row r="13" spans="1:6" ht="48" x14ac:dyDescent="0.2">
      <c r="A13" s="86" t="s">
        <v>30</v>
      </c>
      <c r="B13" s="30" t="s">
        <v>29</v>
      </c>
      <c r="C13" s="23"/>
      <c r="D13" s="72"/>
      <c r="E13" s="24"/>
      <c r="F13" s="55"/>
    </row>
    <row r="14" spans="1:6" s="13" customFormat="1" ht="24" x14ac:dyDescent="0.2">
      <c r="A14" s="87"/>
      <c r="B14" s="32" t="s">
        <v>36</v>
      </c>
      <c r="C14" s="66" t="s">
        <v>5</v>
      </c>
      <c r="D14" s="64">
        <v>7150</v>
      </c>
      <c r="E14" s="17"/>
      <c r="F14" s="18"/>
    </row>
    <row r="15" spans="1:6" ht="108" x14ac:dyDescent="0.2">
      <c r="A15" s="20" t="s">
        <v>66</v>
      </c>
      <c r="B15" s="30" t="s">
        <v>14</v>
      </c>
      <c r="C15" s="16" t="s">
        <v>2</v>
      </c>
      <c r="D15" s="71">
        <v>1</v>
      </c>
      <c r="E15" s="17"/>
      <c r="F15" s="18"/>
    </row>
    <row r="16" spans="1:6" ht="36" x14ac:dyDescent="0.2">
      <c r="A16" s="86" t="s">
        <v>67</v>
      </c>
      <c r="B16" s="38" t="s">
        <v>156</v>
      </c>
      <c r="C16" s="23"/>
      <c r="D16" s="72"/>
      <c r="E16" s="24"/>
      <c r="F16" s="55"/>
    </row>
    <row r="17" spans="1:6" s="13" customFormat="1" ht="24" x14ac:dyDescent="0.2">
      <c r="A17" s="87"/>
      <c r="B17" s="32" t="s">
        <v>37</v>
      </c>
      <c r="C17" s="66" t="s">
        <v>5</v>
      </c>
      <c r="D17" s="64">
        <v>7150</v>
      </c>
      <c r="E17" s="17"/>
      <c r="F17" s="18"/>
    </row>
    <row r="18" spans="1:6" ht="144" x14ac:dyDescent="0.2">
      <c r="A18" s="20" t="s">
        <v>75</v>
      </c>
      <c r="B18" s="38" t="s">
        <v>43</v>
      </c>
      <c r="C18" s="16" t="s">
        <v>9</v>
      </c>
      <c r="D18" s="73">
        <v>1</v>
      </c>
      <c r="E18" s="17"/>
      <c r="F18" s="18"/>
    </row>
    <row r="19" spans="1:6" s="5" customFormat="1" x14ac:dyDescent="0.2">
      <c r="A19" s="20"/>
      <c r="B19" s="32"/>
      <c r="C19" s="16"/>
      <c r="D19" s="71"/>
      <c r="E19" s="17"/>
      <c r="F19" s="18"/>
    </row>
    <row r="20" spans="1:6" s="13" customFormat="1" x14ac:dyDescent="0.2">
      <c r="A20" s="20"/>
      <c r="B20" s="32"/>
      <c r="C20" s="16"/>
      <c r="D20" s="71"/>
      <c r="E20" s="17"/>
      <c r="F20" s="18"/>
    </row>
  </sheetData>
  <customSheetViews>
    <customSheetView guid="{CC279D72-4572-4E61-A564-CE2D8B13EC5C}" scale="75" showPageBreaks="1" view="pageBreakPreview" showRuler="0" topLeftCell="A196">
      <selection activeCell="B200" sqref="B200"/>
      <rowBreaks count="17" manualBreakCount="17">
        <brk id="57" max="16383" man="1"/>
        <brk id="112" max="16383" man="1"/>
        <brk id="155" max="16383" man="1"/>
        <brk id="215" max="16383" man="1"/>
        <brk id="231" max="16383" man="1"/>
        <brk id="279" max="5" man="1"/>
        <brk id="318" max="5" man="1"/>
        <brk id="338" max="16383" man="1"/>
        <brk id="367" max="16383" man="1"/>
        <brk id="419" max="5" man="1"/>
        <brk id="435" max="16383" man="1"/>
        <brk id="469" max="16383" man="1"/>
        <brk id="480" max="16383" man="1"/>
        <brk id="547" max="5" man="1"/>
        <brk id="597" max="16383" man="1"/>
        <brk id="617" max="16383" man="1"/>
        <brk id="682" max="5" man="1"/>
      </rowBreaks>
      <pageMargins left="0.74803149606299213" right="0.74803149606299213" top="0.98425196850393704" bottom="0.98425196850393704" header="0.51181102362204722" footer="0.51181102362204722"/>
      <pageSetup paperSize="9" scale="57" orientation="portrait" r:id="rId1"/>
      <headerFooter alignWithMargins="0">
        <oddHeader>&amp;R&amp;8Oznaka             Oznaka           Šifraknjige               projekta                 .&amp;"Arial,Bold"2                 2262/2007         597</oddHeader>
        <oddFooter>&amp;L&amp;8GLAVNI OPSKRBNI CJEVOVOD NASELJA PODOLJEGlavni projekt&amp;RPrilog br.: 02List:&amp;"Arial,Bold" &amp;P</oddFooter>
      </headerFooter>
    </customSheetView>
    <customSheetView guid="{6D7310FB-62A0-443C-A3B2-71319F85A18E}" scale="75" showPageBreaks="1" view="pageBreakPreview" showRuler="0" topLeftCell="A196">
      <selection activeCell="B200" sqref="B200"/>
      <rowBreaks count="17" manualBreakCount="17">
        <brk id="57" max="16383" man="1"/>
        <brk id="112" max="16383" man="1"/>
        <brk id="155" max="16383" man="1"/>
        <brk id="215" max="16383" man="1"/>
        <brk id="231" max="16383" man="1"/>
        <brk id="279" max="5" man="1"/>
        <brk id="318" max="5" man="1"/>
        <brk id="338" max="16383" man="1"/>
        <brk id="367" max="16383" man="1"/>
        <brk id="419" max="5" man="1"/>
        <brk id="435" max="16383" man="1"/>
        <brk id="469" max="16383" man="1"/>
        <brk id="480" max="16383" man="1"/>
        <brk id="547" max="5" man="1"/>
        <brk id="597" max="16383" man="1"/>
        <brk id="617" max="16383" man="1"/>
        <brk id="682" max="5" man="1"/>
      </rowBreaks>
      <pageMargins left="0.74803149606299213" right="0.74803149606299213" top="0.98425196850393704" bottom="0.98425196850393704" header="0.51181102362204722" footer="0.51181102362204722"/>
      <pageSetup paperSize="9" scale="57" orientation="portrait" r:id="rId2"/>
      <headerFooter alignWithMargins="0">
        <oddHeader>&amp;R&amp;8Oznaka             Oznaka           Šifraknjige               projekta                 .&amp;"Arial,Bold"2                 2262/2007         597</oddHeader>
        <oddFooter>&amp;L&amp;8GLAVNI OPSKRBNI CJEVOVOD NASELJA PODOLJEGlavni projekt&amp;RPrilog br.: 02List:&amp;"Arial,Bold" &amp;P</oddFooter>
      </headerFooter>
    </customSheetView>
  </customSheetViews>
  <mergeCells count="5">
    <mergeCell ref="E7:F7"/>
    <mergeCell ref="A1:F1"/>
    <mergeCell ref="A2:F2"/>
    <mergeCell ref="B3:D3"/>
    <mergeCell ref="E3:F3"/>
  </mergeCells>
  <phoneticPr fontId="0" type="noConversion"/>
  <printOptions horizontalCentered="1"/>
  <pageMargins left="0.98425196850393704" right="0.59055118110236227" top="0.59055118110236227" bottom="0.59055118110236227" header="0.19685039370078741" footer="0.39370078740157483"/>
  <pageSetup paperSize="9" scale="65" orientation="portrait" r:id="rId3"/>
  <headerFooter>
    <oddFooter>&amp;L&amp;"Calibri,Uobičajeno"&amp;K003399Troškovnik &amp;R&amp;"Calibri,Uobičajeno"&amp;K003399&amp;P</oddFooter>
  </headerFooter>
  <rowBreaks count="1" manualBreakCount="1">
    <brk id="1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2"/>
  <sheetViews>
    <sheetView view="pageBreakPreview" topLeftCell="A48" zoomScale="80" zoomScaleNormal="90" zoomScaleSheetLayoutView="80" zoomScalePageLayoutView="70" workbookViewId="0">
      <selection activeCell="I113" sqref="I113"/>
    </sheetView>
  </sheetViews>
  <sheetFormatPr defaultColWidth="8.85546875" defaultRowHeight="14.25" x14ac:dyDescent="0.2"/>
  <cols>
    <col min="1" max="1" width="10.7109375" style="22" customWidth="1"/>
    <col min="2" max="2" width="70.7109375" style="9" customWidth="1"/>
    <col min="3" max="3" width="7.7109375" style="10" customWidth="1"/>
    <col min="4" max="4" width="10.7109375" style="74" customWidth="1"/>
    <col min="5" max="5" width="15.7109375" style="2" customWidth="1"/>
    <col min="6" max="6" width="15.7109375" style="13" customWidth="1"/>
    <col min="7" max="7" width="10.7109375" style="13" bestFit="1" customWidth="1"/>
    <col min="8" max="16384" width="8.85546875" style="13"/>
  </cols>
  <sheetData>
    <row r="1" spans="1:6" ht="15" customHeight="1" x14ac:dyDescent="0.2">
      <c r="A1" s="378"/>
      <c r="B1" s="378"/>
      <c r="C1" s="378"/>
      <c r="D1" s="378"/>
      <c r="E1" s="378"/>
      <c r="F1" s="378"/>
    </row>
    <row r="2" spans="1:6" x14ac:dyDescent="0.2">
      <c r="A2" s="379"/>
      <c r="B2" s="379"/>
      <c r="C2" s="379"/>
      <c r="D2" s="379"/>
      <c r="E2" s="379"/>
      <c r="F2" s="379"/>
    </row>
    <row r="3" spans="1:6" ht="84.75" customHeight="1" x14ac:dyDescent="0.2">
      <c r="A3" s="362"/>
      <c r="B3" s="380" t="s">
        <v>264</v>
      </c>
      <c r="C3" s="380"/>
      <c r="D3" s="380"/>
      <c r="E3" s="381"/>
      <c r="F3" s="381"/>
    </row>
    <row r="4" spans="1:6" ht="15" customHeight="1" x14ac:dyDescent="0.2">
      <c r="A4" s="356"/>
      <c r="B4" s="357"/>
      <c r="C4" s="358"/>
      <c r="D4" s="359"/>
      <c r="E4" s="360"/>
      <c r="F4" s="360"/>
    </row>
    <row r="5" spans="1:6" s="8" customFormat="1" ht="30" x14ac:dyDescent="0.2">
      <c r="A5" s="363" t="s">
        <v>6</v>
      </c>
      <c r="B5" s="364" t="s">
        <v>7</v>
      </c>
      <c r="C5" s="364" t="s">
        <v>22</v>
      </c>
      <c r="D5" s="365" t="s">
        <v>0</v>
      </c>
      <c r="E5" s="364" t="s">
        <v>21</v>
      </c>
      <c r="F5" s="366" t="s">
        <v>8</v>
      </c>
    </row>
    <row r="6" spans="1:6" s="6" customFormat="1" ht="15" customHeight="1" x14ac:dyDescent="0.2">
      <c r="A6" s="59"/>
      <c r="B6" s="60"/>
      <c r="C6" s="61"/>
      <c r="D6" s="68"/>
      <c r="E6" s="61"/>
      <c r="F6" s="62"/>
    </row>
    <row r="7" spans="1:6" s="7" customFormat="1" ht="15" customHeight="1" x14ac:dyDescent="0.2">
      <c r="A7" s="42">
        <v>2</v>
      </c>
      <c r="B7" s="43" t="s">
        <v>263</v>
      </c>
      <c r="C7" s="44"/>
      <c r="D7" s="69"/>
      <c r="E7" s="383">
        <f ca="1">SUM(F9,F19,F46,F39,F57,F65,F177)</f>
        <v>0</v>
      </c>
      <c r="F7" s="384"/>
    </row>
    <row r="8" spans="1:6" s="11" customFormat="1" ht="15" customHeight="1" x14ac:dyDescent="0.2">
      <c r="A8" s="48"/>
      <c r="B8" s="49"/>
      <c r="C8" s="50"/>
      <c r="D8" s="75"/>
      <c r="E8" s="51"/>
      <c r="F8" s="52"/>
    </row>
    <row r="9" spans="1:6" x14ac:dyDescent="0.2">
      <c r="A9" s="21" t="s">
        <v>68</v>
      </c>
      <c r="B9" s="53" t="s">
        <v>24</v>
      </c>
      <c r="C9" s="54"/>
      <c r="D9" s="76"/>
      <c r="E9" s="53"/>
      <c r="F9" s="15">
        <f>SUM(F10:F12)</f>
        <v>0</v>
      </c>
    </row>
    <row r="10" spans="1:6" ht="75" customHeight="1" x14ac:dyDescent="0.2">
      <c r="A10" s="65" t="s">
        <v>76</v>
      </c>
      <c r="B10" s="30" t="s">
        <v>104</v>
      </c>
      <c r="C10" s="66" t="s">
        <v>9</v>
      </c>
      <c r="D10" s="71">
        <v>1</v>
      </c>
      <c r="E10" s="92"/>
      <c r="F10" s="368"/>
    </row>
    <row r="11" spans="1:6" ht="96" x14ac:dyDescent="0.2">
      <c r="A11" s="65" t="s">
        <v>77</v>
      </c>
      <c r="B11" s="31" t="s">
        <v>44</v>
      </c>
      <c r="C11" s="66" t="s">
        <v>9</v>
      </c>
      <c r="D11" s="71">
        <v>1</v>
      </c>
      <c r="E11" s="17"/>
      <c r="F11" s="18"/>
    </row>
    <row r="12" spans="1:6" ht="72" x14ac:dyDescent="0.2">
      <c r="A12" s="65" t="s">
        <v>105</v>
      </c>
      <c r="B12" s="31" t="s">
        <v>45</v>
      </c>
      <c r="C12" s="66" t="s">
        <v>2</v>
      </c>
      <c r="D12" s="71">
        <v>140</v>
      </c>
      <c r="E12" s="17"/>
      <c r="F12" s="18"/>
    </row>
    <row r="13" spans="1:6" s="11" customFormat="1" ht="52.9" customHeight="1" x14ac:dyDescent="0.2">
      <c r="A13" s="65" t="s">
        <v>78</v>
      </c>
      <c r="B13" s="83" t="s">
        <v>46</v>
      </c>
      <c r="C13" s="66" t="s">
        <v>19</v>
      </c>
      <c r="D13" s="64">
        <v>50</v>
      </c>
      <c r="E13" s="17"/>
      <c r="F13" s="18"/>
    </row>
    <row r="14" spans="1:6" s="11" customFormat="1" ht="60" x14ac:dyDescent="0.2">
      <c r="A14" s="65" t="s">
        <v>79</v>
      </c>
      <c r="B14" s="83" t="s">
        <v>47</v>
      </c>
      <c r="C14" s="66" t="s">
        <v>19</v>
      </c>
      <c r="D14" s="64">
        <v>200</v>
      </c>
      <c r="E14" s="17"/>
      <c r="F14" s="18"/>
    </row>
    <row r="15" spans="1:6" s="11" customFormat="1" ht="48" x14ac:dyDescent="0.2">
      <c r="A15" s="86" t="s">
        <v>80</v>
      </c>
      <c r="B15" s="83" t="s">
        <v>40</v>
      </c>
      <c r="C15" s="23"/>
      <c r="D15" s="72"/>
      <c r="E15" s="24"/>
      <c r="F15" s="55"/>
    </row>
    <row r="16" spans="1:6" s="11" customFormat="1" x14ac:dyDescent="0.2">
      <c r="A16" s="87" t="s">
        <v>106</v>
      </c>
      <c r="B16" s="85" t="s">
        <v>38</v>
      </c>
      <c r="C16" s="66" t="s">
        <v>2</v>
      </c>
      <c r="D16" s="64">
        <v>10</v>
      </c>
      <c r="E16" s="84"/>
      <c r="F16" s="369"/>
    </row>
    <row r="17" spans="1:6" s="11" customFormat="1" x14ac:dyDescent="0.2">
      <c r="A17" s="370" t="s">
        <v>107</v>
      </c>
      <c r="B17" s="85" t="s">
        <v>39</v>
      </c>
      <c r="C17" s="66" t="s">
        <v>2</v>
      </c>
      <c r="D17" s="64">
        <v>10</v>
      </c>
      <c r="E17" s="84"/>
      <c r="F17" s="369"/>
    </row>
    <row r="18" spans="1:6" x14ac:dyDescent="0.2">
      <c r="A18" s="371"/>
      <c r="B18" s="56"/>
      <c r="C18" s="57"/>
      <c r="D18" s="77"/>
      <c r="E18" s="58"/>
      <c r="F18" s="372"/>
    </row>
    <row r="19" spans="1:6" x14ac:dyDescent="0.2">
      <c r="A19" s="21" t="s">
        <v>69</v>
      </c>
      <c r="B19" s="53" t="s">
        <v>1</v>
      </c>
      <c r="C19" s="54"/>
      <c r="D19" s="76"/>
      <c r="E19" s="53"/>
      <c r="F19" s="15">
        <f>SUM(F20:F35)</f>
        <v>0</v>
      </c>
    </row>
    <row r="20" spans="1:6" s="4" customFormat="1" ht="72" x14ac:dyDescent="0.2">
      <c r="A20" s="65" t="s">
        <v>81</v>
      </c>
      <c r="B20" s="33" t="s">
        <v>162</v>
      </c>
      <c r="C20" s="66" t="s">
        <v>19</v>
      </c>
      <c r="D20" s="80">
        <v>4000</v>
      </c>
      <c r="E20" s="92"/>
      <c r="F20" s="368"/>
    </row>
    <row r="21" spans="1:6" s="4" customFormat="1" ht="48" x14ac:dyDescent="0.2">
      <c r="A21" s="65" t="s">
        <v>82</v>
      </c>
      <c r="B21" s="33" t="s">
        <v>48</v>
      </c>
      <c r="C21" s="66" t="s">
        <v>19</v>
      </c>
      <c r="D21" s="80">
        <v>2800</v>
      </c>
      <c r="E21" s="92"/>
      <c r="F21" s="368"/>
    </row>
    <row r="22" spans="1:6" s="4" customFormat="1" ht="60" hidden="1" customHeight="1" x14ac:dyDescent="0.2">
      <c r="A22" s="65" t="s">
        <v>83</v>
      </c>
      <c r="B22" s="33" t="s">
        <v>49</v>
      </c>
      <c r="C22" s="66" t="s">
        <v>19</v>
      </c>
      <c r="D22" s="72"/>
      <c r="E22" s="24"/>
      <c r="F22" s="55"/>
    </row>
    <row r="23" spans="1:6" ht="159" customHeight="1" x14ac:dyDescent="0.2">
      <c r="A23" s="65" t="s">
        <v>83</v>
      </c>
      <c r="B23" s="34" t="s">
        <v>157</v>
      </c>
      <c r="C23" s="66" t="s">
        <v>10</v>
      </c>
      <c r="D23" s="71">
        <v>7560</v>
      </c>
      <c r="E23" s="17"/>
      <c r="F23" s="18"/>
    </row>
    <row r="24" spans="1:6" s="11" customFormat="1" ht="138" customHeight="1" x14ac:dyDescent="0.2">
      <c r="A24" s="65" t="s">
        <v>84</v>
      </c>
      <c r="B24" s="83" t="s">
        <v>158</v>
      </c>
      <c r="C24" s="66" t="s">
        <v>10</v>
      </c>
      <c r="D24" s="71">
        <v>980</v>
      </c>
      <c r="E24" s="17"/>
      <c r="F24" s="18"/>
    </row>
    <row r="25" spans="1:6" ht="72" x14ac:dyDescent="0.2">
      <c r="A25" s="65" t="s">
        <v>85</v>
      </c>
      <c r="B25" s="30" t="s">
        <v>159</v>
      </c>
      <c r="C25" s="66" t="s">
        <v>10</v>
      </c>
      <c r="D25" s="71">
        <v>840</v>
      </c>
      <c r="E25" s="17"/>
      <c r="F25" s="18"/>
    </row>
    <row r="26" spans="1:6" s="11" customFormat="1" ht="108" x14ac:dyDescent="0.2">
      <c r="A26" s="65" t="s">
        <v>86</v>
      </c>
      <c r="B26" s="83" t="s">
        <v>160</v>
      </c>
      <c r="C26" s="66" t="s">
        <v>10</v>
      </c>
      <c r="D26" s="64">
        <v>8400</v>
      </c>
      <c r="E26" s="17"/>
      <c r="F26" s="18"/>
    </row>
    <row r="27" spans="1:6" ht="48" x14ac:dyDescent="0.2">
      <c r="A27" s="65" t="s">
        <v>108</v>
      </c>
      <c r="B27" s="83" t="s">
        <v>41</v>
      </c>
      <c r="C27" s="66" t="s">
        <v>11</v>
      </c>
      <c r="D27" s="71">
        <v>5600</v>
      </c>
      <c r="E27" s="17"/>
      <c r="F27" s="18"/>
    </row>
    <row r="28" spans="1:6" ht="132" x14ac:dyDescent="0.2">
      <c r="A28" s="65" t="s">
        <v>109</v>
      </c>
      <c r="B28" s="30" t="s">
        <v>161</v>
      </c>
      <c r="C28" s="66" t="s">
        <v>10</v>
      </c>
      <c r="D28" s="71">
        <v>2222</v>
      </c>
      <c r="E28" s="17"/>
      <c r="F28" s="18"/>
    </row>
    <row r="29" spans="1:6" ht="60" x14ac:dyDescent="0.2">
      <c r="A29" s="65" t="s">
        <v>110</v>
      </c>
      <c r="B29" s="30" t="s">
        <v>175</v>
      </c>
      <c r="C29" s="66" t="s">
        <v>10</v>
      </c>
      <c r="D29" s="80">
        <v>1670</v>
      </c>
      <c r="E29" s="17"/>
      <c r="F29" s="18"/>
    </row>
    <row r="30" spans="1:6" ht="84" x14ac:dyDescent="0.2">
      <c r="A30" s="65" t="s">
        <v>111</v>
      </c>
      <c r="B30" s="30" t="s">
        <v>164</v>
      </c>
      <c r="C30" s="66" t="s">
        <v>10</v>
      </c>
      <c r="D30" s="71">
        <v>4508</v>
      </c>
      <c r="E30" s="17"/>
      <c r="F30" s="18"/>
    </row>
    <row r="31" spans="1:6" s="11" customFormat="1" ht="36" x14ac:dyDescent="0.2">
      <c r="A31" s="65" t="s">
        <v>112</v>
      </c>
      <c r="B31" s="83" t="s">
        <v>274</v>
      </c>
      <c r="C31" s="66" t="s">
        <v>10</v>
      </c>
      <c r="D31" s="71">
        <v>766</v>
      </c>
      <c r="E31" s="17"/>
      <c r="F31" s="18"/>
    </row>
    <row r="32" spans="1:6" ht="84" hidden="1" customHeight="1" x14ac:dyDescent="0.2">
      <c r="A32" s="65" t="s">
        <v>114</v>
      </c>
      <c r="B32" s="30" t="s">
        <v>165</v>
      </c>
      <c r="C32" s="66" t="s">
        <v>10</v>
      </c>
      <c r="D32" s="71">
        <v>1614</v>
      </c>
      <c r="E32" s="17"/>
      <c r="F32" s="18"/>
    </row>
    <row r="33" spans="1:6" ht="84" hidden="1" customHeight="1" x14ac:dyDescent="0.2">
      <c r="A33" s="65" t="s">
        <v>114</v>
      </c>
      <c r="B33" s="30" t="s">
        <v>212</v>
      </c>
      <c r="C33" s="66" t="s">
        <v>10</v>
      </c>
      <c r="D33" s="71">
        <v>1614</v>
      </c>
      <c r="E33" s="17"/>
      <c r="F33" s="18"/>
    </row>
    <row r="34" spans="1:6" ht="84" x14ac:dyDescent="0.2">
      <c r="A34" s="65" t="s">
        <v>265</v>
      </c>
      <c r="B34" s="30" t="s">
        <v>174</v>
      </c>
      <c r="C34" s="66" t="s">
        <v>10</v>
      </c>
      <c r="D34" s="71">
        <v>3880</v>
      </c>
      <c r="E34" s="17"/>
      <c r="F34" s="18"/>
    </row>
    <row r="35" spans="1:6" ht="36" hidden="1" customHeight="1" x14ac:dyDescent="0.2">
      <c r="A35" s="65" t="s">
        <v>115</v>
      </c>
      <c r="B35" s="30" t="s">
        <v>166</v>
      </c>
      <c r="C35" s="66" t="s">
        <v>10</v>
      </c>
      <c r="D35" s="71">
        <v>2864</v>
      </c>
      <c r="E35" s="17"/>
      <c r="F35" s="18"/>
    </row>
    <row r="36" spans="1:6" s="91" customFormat="1" ht="50.1" customHeight="1" x14ac:dyDescent="0.2">
      <c r="A36" s="65" t="s">
        <v>113</v>
      </c>
      <c r="B36" s="30" t="s">
        <v>214</v>
      </c>
      <c r="C36" s="66" t="s">
        <v>11</v>
      </c>
      <c r="D36" s="71">
        <v>3000</v>
      </c>
      <c r="E36" s="90"/>
      <c r="F36" s="373"/>
    </row>
    <row r="37" spans="1:6" ht="36" hidden="1" customHeight="1" x14ac:dyDescent="0.2">
      <c r="A37" s="65" t="s">
        <v>216</v>
      </c>
      <c r="B37" s="34" t="s">
        <v>215</v>
      </c>
      <c r="C37" s="66" t="s">
        <v>19</v>
      </c>
      <c r="D37" s="71">
        <v>0</v>
      </c>
      <c r="E37" s="17"/>
      <c r="F37" s="18"/>
    </row>
    <row r="38" spans="1:6" x14ac:dyDescent="0.2">
      <c r="A38" s="65"/>
      <c r="B38" s="30"/>
      <c r="C38" s="66"/>
      <c r="D38" s="71"/>
      <c r="E38" s="17"/>
      <c r="F38" s="18"/>
    </row>
    <row r="39" spans="1:6" x14ac:dyDescent="0.2">
      <c r="A39" s="21" t="s">
        <v>70</v>
      </c>
      <c r="B39" s="53" t="s">
        <v>50</v>
      </c>
      <c r="C39" s="54"/>
      <c r="D39" s="76"/>
      <c r="E39" s="53"/>
      <c r="F39" s="15">
        <f>SUM(F40:F55)</f>
        <v>0</v>
      </c>
    </row>
    <row r="40" spans="1:6" ht="36" x14ac:dyDescent="0.2">
      <c r="A40" s="65" t="s">
        <v>87</v>
      </c>
      <c r="B40" s="30" t="s">
        <v>51</v>
      </c>
      <c r="C40" s="66" t="s">
        <v>11</v>
      </c>
      <c r="D40" s="71">
        <v>10500</v>
      </c>
      <c r="E40" s="17"/>
      <c r="F40" s="18"/>
    </row>
    <row r="41" spans="1:6" ht="36" hidden="1" customHeight="1" x14ac:dyDescent="0.2">
      <c r="A41" s="65" t="s">
        <v>88</v>
      </c>
      <c r="B41" s="30" t="s">
        <v>52</v>
      </c>
      <c r="C41" s="66" t="s">
        <v>11</v>
      </c>
      <c r="D41" s="71">
        <v>2864</v>
      </c>
      <c r="E41" s="17"/>
      <c r="F41" s="18"/>
    </row>
    <row r="42" spans="1:6" ht="36" hidden="1" customHeight="1" x14ac:dyDescent="0.2">
      <c r="A42" s="65" t="s">
        <v>89</v>
      </c>
      <c r="B42" s="30" t="s">
        <v>53</v>
      </c>
      <c r="C42" s="66" t="s">
        <v>11</v>
      </c>
      <c r="D42" s="71">
        <v>2864</v>
      </c>
      <c r="E42" s="17"/>
      <c r="F42" s="18"/>
    </row>
    <row r="43" spans="1:6" ht="24" x14ac:dyDescent="0.2">
      <c r="A43" s="65" t="s">
        <v>90</v>
      </c>
      <c r="B43" s="30" t="s">
        <v>54</v>
      </c>
      <c r="C43" s="66" t="s">
        <v>11</v>
      </c>
      <c r="D43" s="71">
        <v>24000</v>
      </c>
      <c r="E43" s="17"/>
      <c r="F43" s="18"/>
    </row>
    <row r="44" spans="1:6" ht="48" x14ac:dyDescent="0.2">
      <c r="A44" s="65" t="s">
        <v>91</v>
      </c>
      <c r="B44" s="30" t="s">
        <v>163</v>
      </c>
      <c r="C44" s="66" t="s">
        <v>11</v>
      </c>
      <c r="D44" s="71">
        <v>4000</v>
      </c>
      <c r="E44" s="17"/>
      <c r="F44" s="18"/>
    </row>
    <row r="45" spans="1:6" s="4" customFormat="1" x14ac:dyDescent="0.2">
      <c r="A45" s="374"/>
      <c r="B45" s="35"/>
      <c r="C45" s="27"/>
      <c r="D45" s="78"/>
      <c r="E45" s="28"/>
      <c r="F45" s="29"/>
    </row>
    <row r="46" spans="1:6" x14ac:dyDescent="0.2">
      <c r="A46" s="21" t="s">
        <v>71</v>
      </c>
      <c r="B46" s="36" t="s">
        <v>12</v>
      </c>
      <c r="C46" s="19"/>
      <c r="D46" s="79"/>
      <c r="E46" s="14"/>
      <c r="F46" s="15">
        <f>SUM(F47:F55)</f>
        <v>0</v>
      </c>
    </row>
    <row r="47" spans="1:6" ht="72" x14ac:dyDescent="0.2">
      <c r="A47" s="65" t="s">
        <v>92</v>
      </c>
      <c r="B47" s="30" t="s">
        <v>266</v>
      </c>
      <c r="C47" s="66" t="s">
        <v>10</v>
      </c>
      <c r="D47" s="80">
        <v>15</v>
      </c>
      <c r="E47" s="17"/>
      <c r="F47" s="18"/>
    </row>
    <row r="48" spans="1:6" ht="84" x14ac:dyDescent="0.2">
      <c r="A48" s="65" t="s">
        <v>93</v>
      </c>
      <c r="B48" s="30" t="s">
        <v>168</v>
      </c>
      <c r="C48" s="66" t="s">
        <v>10</v>
      </c>
      <c r="D48" s="80">
        <v>25</v>
      </c>
      <c r="E48" s="17"/>
      <c r="F48" s="18"/>
    </row>
    <row r="49" spans="1:6" ht="84" x14ac:dyDescent="0.2">
      <c r="A49" s="65" t="s">
        <v>94</v>
      </c>
      <c r="B49" s="30" t="s">
        <v>167</v>
      </c>
      <c r="C49" s="66" t="s">
        <v>10</v>
      </c>
      <c r="D49" s="80">
        <v>80</v>
      </c>
      <c r="E49" s="17"/>
      <c r="F49" s="18"/>
    </row>
    <row r="50" spans="1:6" ht="84" x14ac:dyDescent="0.2">
      <c r="A50" s="65" t="s">
        <v>95</v>
      </c>
      <c r="B50" s="30" t="s">
        <v>1048</v>
      </c>
      <c r="C50" s="66" t="s">
        <v>10</v>
      </c>
      <c r="D50" s="80">
        <v>2</v>
      </c>
      <c r="E50" s="17"/>
      <c r="F50" s="18"/>
    </row>
    <row r="51" spans="1:6" ht="84" x14ac:dyDescent="0.2">
      <c r="A51" s="65" t="s">
        <v>116</v>
      </c>
      <c r="B51" s="30" t="s">
        <v>1049</v>
      </c>
      <c r="C51" s="66" t="s">
        <v>10</v>
      </c>
      <c r="D51" s="80">
        <v>6</v>
      </c>
      <c r="E51" s="17"/>
      <c r="F51" s="18"/>
    </row>
    <row r="52" spans="1:6" s="12" customFormat="1" ht="36" x14ac:dyDescent="0.2">
      <c r="A52" s="65" t="s">
        <v>117</v>
      </c>
      <c r="B52" s="30" t="s">
        <v>169</v>
      </c>
      <c r="C52" s="66" t="s">
        <v>2</v>
      </c>
      <c r="D52" s="80">
        <v>46</v>
      </c>
      <c r="E52" s="17"/>
      <c r="F52" s="18"/>
    </row>
    <row r="53" spans="1:6" ht="60" x14ac:dyDescent="0.2">
      <c r="A53" s="65" t="s">
        <v>117</v>
      </c>
      <c r="B53" s="30" t="s">
        <v>217</v>
      </c>
      <c r="C53" s="66" t="s">
        <v>4</v>
      </c>
      <c r="D53" s="80">
        <v>14000</v>
      </c>
      <c r="E53" s="17"/>
      <c r="F53" s="18"/>
    </row>
    <row r="54" spans="1:6" ht="72" x14ac:dyDescent="0.2">
      <c r="A54" s="65" t="s">
        <v>268</v>
      </c>
      <c r="B54" s="30" t="s">
        <v>267</v>
      </c>
      <c r="C54" s="66" t="s">
        <v>10</v>
      </c>
      <c r="D54" s="80">
        <v>5</v>
      </c>
      <c r="E54" s="17"/>
      <c r="F54" s="18"/>
    </row>
    <row r="55" spans="1:6" ht="48" x14ac:dyDescent="0.2">
      <c r="A55" s="65" t="s">
        <v>269</v>
      </c>
      <c r="B55" s="30" t="s">
        <v>170</v>
      </c>
      <c r="C55" s="66" t="s">
        <v>10</v>
      </c>
      <c r="D55" s="80">
        <v>5</v>
      </c>
      <c r="E55" s="17"/>
      <c r="F55" s="18"/>
    </row>
    <row r="56" spans="1:6" x14ac:dyDescent="0.2">
      <c r="A56" s="65"/>
      <c r="B56" s="30"/>
      <c r="C56" s="66"/>
      <c r="D56" s="80"/>
      <c r="E56" s="17"/>
      <c r="F56" s="18"/>
    </row>
    <row r="57" spans="1:6" x14ac:dyDescent="0.2">
      <c r="A57" s="21" t="s">
        <v>72</v>
      </c>
      <c r="B57" s="36" t="s">
        <v>3</v>
      </c>
      <c r="C57" s="19"/>
      <c r="D57" s="79"/>
      <c r="E57" s="14"/>
      <c r="F57" s="15">
        <f>SUM(F59:F59)</f>
        <v>0</v>
      </c>
    </row>
    <row r="58" spans="1:6" ht="120" x14ac:dyDescent="0.2">
      <c r="A58" s="65" t="s">
        <v>96</v>
      </c>
      <c r="B58" s="34" t="s">
        <v>209</v>
      </c>
      <c r="C58" s="23"/>
      <c r="D58" s="72"/>
      <c r="E58" s="24"/>
      <c r="F58" s="55"/>
    </row>
    <row r="59" spans="1:6" x14ac:dyDescent="0.2">
      <c r="A59" s="65" t="s">
        <v>118</v>
      </c>
      <c r="B59" s="32" t="s">
        <v>35</v>
      </c>
      <c r="C59" s="66" t="s">
        <v>2</v>
      </c>
      <c r="D59" s="80">
        <v>25</v>
      </c>
      <c r="E59" s="17"/>
      <c r="F59" s="18"/>
    </row>
    <row r="60" spans="1:6" s="12" customFormat="1" ht="72" x14ac:dyDescent="0.2">
      <c r="A60" s="65" t="s">
        <v>97</v>
      </c>
      <c r="B60" s="34" t="s">
        <v>171</v>
      </c>
      <c r="C60" s="23"/>
      <c r="D60" s="72"/>
      <c r="E60" s="24"/>
      <c r="F60" s="55"/>
    </row>
    <row r="61" spans="1:6" s="12" customFormat="1" ht="12.75" x14ac:dyDescent="0.2">
      <c r="A61" s="65" t="s">
        <v>119</v>
      </c>
      <c r="B61" s="39" t="s">
        <v>172</v>
      </c>
      <c r="C61" s="66" t="s">
        <v>2</v>
      </c>
      <c r="D61" s="80">
        <v>145</v>
      </c>
      <c r="E61" s="17"/>
      <c r="F61" s="18"/>
    </row>
    <row r="62" spans="1:6" s="3" customFormat="1" ht="24" x14ac:dyDescent="0.2">
      <c r="A62" s="65" t="s">
        <v>98</v>
      </c>
      <c r="B62" s="30" t="s">
        <v>55</v>
      </c>
      <c r="C62" s="66" t="s">
        <v>18</v>
      </c>
      <c r="D62" s="80">
        <v>320</v>
      </c>
      <c r="E62" s="17"/>
      <c r="F62" s="18"/>
    </row>
    <row r="63" spans="1:6" s="3" customFormat="1" ht="48" x14ac:dyDescent="0.2">
      <c r="A63" s="65" t="s">
        <v>99</v>
      </c>
      <c r="B63" s="30" t="s">
        <v>173</v>
      </c>
      <c r="C63" s="66" t="s">
        <v>2</v>
      </c>
      <c r="D63" s="80">
        <v>46</v>
      </c>
      <c r="E63" s="17"/>
      <c r="F63" s="18"/>
    </row>
    <row r="64" spans="1:6" x14ac:dyDescent="0.2">
      <c r="A64" s="65"/>
      <c r="B64" s="30"/>
      <c r="C64" s="66"/>
      <c r="D64" s="80"/>
      <c r="E64" s="17"/>
      <c r="F64" s="18"/>
    </row>
    <row r="65" spans="1:6" x14ac:dyDescent="0.2">
      <c r="A65" s="21" t="s">
        <v>73</v>
      </c>
      <c r="B65" s="36" t="s">
        <v>197</v>
      </c>
      <c r="C65" s="19"/>
      <c r="D65" s="79"/>
      <c r="E65" s="14"/>
      <c r="F65" s="15">
        <f>SUM(F66:F166)</f>
        <v>0</v>
      </c>
    </row>
    <row r="66" spans="1:6" ht="227.25" customHeight="1" x14ac:dyDescent="0.2">
      <c r="A66" s="65" t="s">
        <v>100</v>
      </c>
      <c r="B66" s="34" t="s">
        <v>325</v>
      </c>
      <c r="C66" s="23"/>
      <c r="D66" s="81"/>
      <c r="E66" s="25"/>
      <c r="F66" s="26"/>
    </row>
    <row r="67" spans="1:6" ht="12" hidden="1" customHeight="1" x14ac:dyDescent="0.2">
      <c r="A67" s="65" t="s">
        <v>120</v>
      </c>
      <c r="B67" s="32" t="s">
        <v>31</v>
      </c>
      <c r="C67" s="66" t="s">
        <v>5</v>
      </c>
      <c r="D67" s="71">
        <v>657</v>
      </c>
      <c r="E67" s="17"/>
      <c r="F67" s="18"/>
    </row>
    <row r="68" spans="1:6" ht="12" customHeight="1" x14ac:dyDescent="0.2">
      <c r="A68" s="65" t="s">
        <v>121</v>
      </c>
      <c r="B68" s="32" t="s">
        <v>32</v>
      </c>
      <c r="C68" s="66" t="s">
        <v>5</v>
      </c>
      <c r="D68" s="71">
        <v>290</v>
      </c>
      <c r="E68" s="17"/>
      <c r="F68" s="18"/>
    </row>
    <row r="69" spans="1:6" ht="12" customHeight="1" x14ac:dyDescent="0.2">
      <c r="A69" s="65" t="s">
        <v>122</v>
      </c>
      <c r="B69" s="32" t="s">
        <v>56</v>
      </c>
      <c r="C69" s="66" t="s">
        <v>5</v>
      </c>
      <c r="D69" s="71">
        <v>2225</v>
      </c>
      <c r="E69" s="17"/>
      <c r="F69" s="18"/>
    </row>
    <row r="70" spans="1:6" ht="12" customHeight="1" x14ac:dyDescent="0.2">
      <c r="A70" s="65" t="s">
        <v>123</v>
      </c>
      <c r="B70" s="32" t="s">
        <v>33</v>
      </c>
      <c r="C70" s="66" t="s">
        <v>5</v>
      </c>
      <c r="D70" s="71">
        <v>1415</v>
      </c>
      <c r="E70" s="17"/>
      <c r="F70" s="18"/>
    </row>
    <row r="71" spans="1:6" ht="12" hidden="1" customHeight="1" x14ac:dyDescent="0.2">
      <c r="A71" s="65" t="s">
        <v>124</v>
      </c>
      <c r="B71" s="32" t="s">
        <v>57</v>
      </c>
      <c r="C71" s="66" t="s">
        <v>5</v>
      </c>
      <c r="D71" s="71">
        <v>822</v>
      </c>
      <c r="E71" s="17"/>
      <c r="F71" s="18"/>
    </row>
    <row r="72" spans="1:6" ht="12" hidden="1" customHeight="1" x14ac:dyDescent="0.2">
      <c r="A72" s="65" t="s">
        <v>125</v>
      </c>
      <c r="B72" s="32" t="s">
        <v>58</v>
      </c>
      <c r="C72" s="66" t="s">
        <v>5</v>
      </c>
      <c r="D72" s="71">
        <v>822</v>
      </c>
      <c r="E72" s="17"/>
      <c r="F72" s="18"/>
    </row>
    <row r="73" spans="1:6" ht="12" hidden="1" customHeight="1" x14ac:dyDescent="0.2">
      <c r="A73" s="65"/>
      <c r="B73" s="32"/>
      <c r="C73" s="66"/>
      <c r="D73" s="71"/>
      <c r="E73" s="17"/>
      <c r="F73" s="18"/>
    </row>
    <row r="74" spans="1:6" ht="216" x14ac:dyDescent="0.2">
      <c r="A74" s="65" t="s">
        <v>101</v>
      </c>
      <c r="B74" s="34" t="s">
        <v>324</v>
      </c>
      <c r="C74" s="23"/>
      <c r="D74" s="81"/>
      <c r="E74" s="25"/>
      <c r="F74" s="26"/>
    </row>
    <row r="75" spans="1:6" ht="12" customHeight="1" x14ac:dyDescent="0.2">
      <c r="A75" s="65" t="s">
        <v>126</v>
      </c>
      <c r="B75" s="32" t="s">
        <v>32</v>
      </c>
      <c r="C75" s="66" t="s">
        <v>5</v>
      </c>
      <c r="D75" s="71">
        <v>1050</v>
      </c>
      <c r="E75" s="17"/>
      <c r="F75" s="18"/>
    </row>
    <row r="76" spans="1:6" ht="12" customHeight="1" x14ac:dyDescent="0.2">
      <c r="A76" s="65" t="s">
        <v>127</v>
      </c>
      <c r="B76" s="32" t="s">
        <v>33</v>
      </c>
      <c r="C76" s="66" t="s">
        <v>5</v>
      </c>
      <c r="D76" s="71">
        <v>655</v>
      </c>
      <c r="E76" s="17"/>
      <c r="F76" s="18"/>
    </row>
    <row r="77" spans="1:6" ht="12" hidden="1" customHeight="1" x14ac:dyDescent="0.2">
      <c r="A77" s="65" t="s">
        <v>128</v>
      </c>
      <c r="B77" s="32" t="s">
        <v>213</v>
      </c>
      <c r="C77" s="66" t="s">
        <v>5</v>
      </c>
      <c r="D77" s="71">
        <v>1162</v>
      </c>
      <c r="E77" s="17"/>
      <c r="F77" s="18"/>
    </row>
    <row r="78" spans="1:6" ht="12" hidden="1" customHeight="1" x14ac:dyDescent="0.2">
      <c r="A78" s="65" t="s">
        <v>129</v>
      </c>
      <c r="B78" s="32" t="s">
        <v>32</v>
      </c>
      <c r="C78" s="66" t="s">
        <v>5</v>
      </c>
      <c r="D78" s="71">
        <v>1116</v>
      </c>
      <c r="E78" s="17"/>
      <c r="F78" s="18"/>
    </row>
    <row r="79" spans="1:6" ht="12" hidden="1" customHeight="1" x14ac:dyDescent="0.2">
      <c r="A79" s="65" t="s">
        <v>130</v>
      </c>
      <c r="B79" s="32" t="s">
        <v>56</v>
      </c>
      <c r="C79" s="66" t="s">
        <v>5</v>
      </c>
      <c r="D79" s="71">
        <v>822</v>
      </c>
      <c r="E79" s="17"/>
      <c r="F79" s="18"/>
    </row>
    <row r="80" spans="1:6" ht="12" hidden="1" customHeight="1" x14ac:dyDescent="0.2">
      <c r="A80" s="65" t="s">
        <v>131</v>
      </c>
      <c r="B80" s="32" t="s">
        <v>33</v>
      </c>
      <c r="C80" s="66" t="s">
        <v>5</v>
      </c>
      <c r="D80" s="71">
        <v>822</v>
      </c>
      <c r="E80" s="17"/>
      <c r="F80" s="18"/>
    </row>
    <row r="81" spans="1:6" ht="12" customHeight="1" x14ac:dyDescent="0.2">
      <c r="A81" s="65" t="s">
        <v>132</v>
      </c>
      <c r="B81" s="32" t="s">
        <v>57</v>
      </c>
      <c r="C81" s="66" t="s">
        <v>5</v>
      </c>
      <c r="D81" s="71">
        <v>1370</v>
      </c>
      <c r="E81" s="17"/>
      <c r="F81" s="18"/>
    </row>
    <row r="82" spans="1:6" ht="12" hidden="1" customHeight="1" x14ac:dyDescent="0.2">
      <c r="A82" s="65" t="s">
        <v>133</v>
      </c>
      <c r="B82" s="32" t="s">
        <v>58</v>
      </c>
      <c r="C82" s="66" t="s">
        <v>5</v>
      </c>
      <c r="D82" s="71">
        <v>822</v>
      </c>
      <c r="E82" s="17"/>
      <c r="F82" s="18"/>
    </row>
    <row r="83" spans="1:6" s="82" customFormat="1" ht="144" x14ac:dyDescent="0.2">
      <c r="A83" s="65" t="s">
        <v>102</v>
      </c>
      <c r="B83" s="34" t="s">
        <v>323</v>
      </c>
      <c r="C83" s="23"/>
      <c r="D83" s="72"/>
      <c r="E83" s="24"/>
      <c r="F83" s="55"/>
    </row>
    <row r="84" spans="1:6" x14ac:dyDescent="0.2">
      <c r="A84" s="65"/>
      <c r="B84" s="32" t="s">
        <v>1050</v>
      </c>
      <c r="C84" s="66" t="s">
        <v>2</v>
      </c>
      <c r="D84" s="88">
        <v>1</v>
      </c>
      <c r="E84" s="17"/>
      <c r="F84" s="18"/>
    </row>
    <row r="85" spans="1:6" x14ac:dyDescent="0.2">
      <c r="A85" s="65"/>
      <c r="B85" s="32" t="s">
        <v>1051</v>
      </c>
      <c r="C85" s="66" t="s">
        <v>2</v>
      </c>
      <c r="D85" s="88">
        <v>1</v>
      </c>
      <c r="E85" s="17"/>
      <c r="F85" s="18"/>
    </row>
    <row r="86" spans="1:6" x14ac:dyDescent="0.2">
      <c r="A86" s="65"/>
      <c r="B86" s="32" t="s">
        <v>1052</v>
      </c>
      <c r="C86" s="66" t="s">
        <v>2</v>
      </c>
      <c r="D86" s="88">
        <v>1</v>
      </c>
      <c r="E86" s="17"/>
      <c r="F86" s="18"/>
    </row>
    <row r="87" spans="1:6" x14ac:dyDescent="0.2">
      <c r="A87" s="65"/>
      <c r="B87" s="32" t="s">
        <v>219</v>
      </c>
      <c r="C87" s="66" t="s">
        <v>2</v>
      </c>
      <c r="D87" s="88">
        <v>1</v>
      </c>
      <c r="E87" s="17"/>
      <c r="F87" s="18"/>
    </row>
    <row r="88" spans="1:6" x14ac:dyDescent="0.2">
      <c r="A88" s="65"/>
      <c r="B88" s="32" t="s">
        <v>220</v>
      </c>
      <c r="C88" s="66" t="s">
        <v>2</v>
      </c>
      <c r="D88" s="88">
        <v>5</v>
      </c>
      <c r="E88" s="17"/>
      <c r="F88" s="18"/>
    </row>
    <row r="89" spans="1:6" x14ac:dyDescent="0.2">
      <c r="A89" s="65"/>
      <c r="B89" s="32" t="s">
        <v>202</v>
      </c>
      <c r="C89" s="66" t="s">
        <v>2</v>
      </c>
      <c r="D89" s="88">
        <v>2</v>
      </c>
      <c r="E89" s="17"/>
      <c r="F89" s="18"/>
    </row>
    <row r="90" spans="1:6" x14ac:dyDescent="0.2">
      <c r="A90" s="65"/>
      <c r="B90" s="32" t="s">
        <v>313</v>
      </c>
      <c r="C90" s="66" t="s">
        <v>2</v>
      </c>
      <c r="D90" s="88">
        <v>1</v>
      </c>
      <c r="E90" s="17"/>
      <c r="F90" s="18"/>
    </row>
    <row r="91" spans="1:6" x14ac:dyDescent="0.2">
      <c r="A91" s="65"/>
      <c r="B91" s="32" t="s">
        <v>314</v>
      </c>
      <c r="C91" s="66" t="s">
        <v>2</v>
      </c>
      <c r="D91" s="88">
        <v>1</v>
      </c>
      <c r="E91" s="17"/>
      <c r="F91" s="18"/>
    </row>
    <row r="92" spans="1:6" s="12" customFormat="1" ht="12.75" x14ac:dyDescent="0.2">
      <c r="A92" s="65"/>
      <c r="B92" s="32" t="s">
        <v>1053</v>
      </c>
      <c r="C92" s="66" t="s">
        <v>2</v>
      </c>
      <c r="D92" s="88">
        <v>1</v>
      </c>
      <c r="E92" s="17"/>
      <c r="F92" s="18"/>
    </row>
    <row r="93" spans="1:6" s="12" customFormat="1" ht="12.75" x14ac:dyDescent="0.2">
      <c r="A93" s="65"/>
      <c r="B93" s="32" t="s">
        <v>1054</v>
      </c>
      <c r="C93" s="66" t="s">
        <v>2</v>
      </c>
      <c r="D93" s="88">
        <v>2</v>
      </c>
      <c r="E93" s="17"/>
      <c r="F93" s="18"/>
    </row>
    <row r="94" spans="1:6" s="12" customFormat="1" ht="12.75" x14ac:dyDescent="0.2">
      <c r="A94" s="65"/>
      <c r="B94" s="32" t="s">
        <v>221</v>
      </c>
      <c r="C94" s="66" t="s">
        <v>2</v>
      </c>
      <c r="D94" s="88">
        <v>1</v>
      </c>
      <c r="E94" s="17"/>
      <c r="F94" s="18"/>
    </row>
    <row r="95" spans="1:6" s="12" customFormat="1" ht="12.75" x14ac:dyDescent="0.2">
      <c r="A95" s="65"/>
      <c r="B95" s="32" t="s">
        <v>311</v>
      </c>
      <c r="C95" s="66" t="s">
        <v>2</v>
      </c>
      <c r="D95" s="88">
        <v>2</v>
      </c>
      <c r="E95" s="17"/>
      <c r="F95" s="18"/>
    </row>
    <row r="96" spans="1:6" s="12" customFormat="1" ht="12.75" x14ac:dyDescent="0.2">
      <c r="A96" s="89"/>
      <c r="B96" s="32" t="s">
        <v>222</v>
      </c>
      <c r="C96" s="66" t="s">
        <v>2</v>
      </c>
      <c r="D96" s="88">
        <v>1</v>
      </c>
      <c r="E96" s="17"/>
      <c r="F96" s="18"/>
    </row>
    <row r="97" spans="1:6" x14ac:dyDescent="0.2">
      <c r="A97" s="375"/>
      <c r="B97" s="32" t="s">
        <v>223</v>
      </c>
      <c r="C97" s="66" t="s">
        <v>2</v>
      </c>
      <c r="D97" s="88">
        <v>4</v>
      </c>
      <c r="E97" s="17"/>
      <c r="F97" s="18"/>
    </row>
    <row r="98" spans="1:6" x14ac:dyDescent="0.2">
      <c r="A98" s="89"/>
      <c r="B98" s="32" t="s">
        <v>224</v>
      </c>
      <c r="C98" s="66" t="s">
        <v>2</v>
      </c>
      <c r="D98" s="88">
        <v>1</v>
      </c>
      <c r="E98" s="17"/>
      <c r="F98" s="18"/>
    </row>
    <row r="99" spans="1:6" x14ac:dyDescent="0.2">
      <c r="A99" s="375"/>
      <c r="B99" s="32" t="s">
        <v>225</v>
      </c>
      <c r="C99" s="66" t="s">
        <v>2</v>
      </c>
      <c r="D99" s="88">
        <v>1</v>
      </c>
      <c r="E99" s="17"/>
      <c r="F99" s="18"/>
    </row>
    <row r="100" spans="1:6" x14ac:dyDescent="0.2">
      <c r="A100" s="375"/>
      <c r="B100" s="32" t="s">
        <v>226</v>
      </c>
      <c r="C100" s="66" t="s">
        <v>2</v>
      </c>
      <c r="D100" s="88">
        <v>2</v>
      </c>
      <c r="E100" s="17"/>
      <c r="F100" s="18"/>
    </row>
    <row r="101" spans="1:6" x14ac:dyDescent="0.2">
      <c r="A101" s="65"/>
      <c r="B101" s="32" t="s">
        <v>227</v>
      </c>
      <c r="C101" s="66" t="s">
        <v>2</v>
      </c>
      <c r="D101" s="88">
        <v>2</v>
      </c>
      <c r="E101" s="17"/>
      <c r="F101" s="18"/>
    </row>
    <row r="102" spans="1:6" x14ac:dyDescent="0.2">
      <c r="A102" s="65"/>
      <c r="B102" s="32" t="s">
        <v>228</v>
      </c>
      <c r="C102" s="66" t="s">
        <v>2</v>
      </c>
      <c r="D102" s="88">
        <v>6</v>
      </c>
      <c r="E102" s="17"/>
      <c r="F102" s="18"/>
    </row>
    <row r="103" spans="1:6" x14ac:dyDescent="0.2">
      <c r="A103" s="65"/>
      <c r="B103" s="32" t="s">
        <v>312</v>
      </c>
      <c r="C103" s="66" t="s">
        <v>2</v>
      </c>
      <c r="D103" s="88">
        <v>2</v>
      </c>
      <c r="E103" s="17"/>
      <c r="F103" s="18"/>
    </row>
    <row r="104" spans="1:6" x14ac:dyDescent="0.2">
      <c r="A104" s="65"/>
      <c r="B104" s="32" t="s">
        <v>203</v>
      </c>
      <c r="C104" s="66" t="s">
        <v>2</v>
      </c>
      <c r="D104" s="88">
        <v>4</v>
      </c>
      <c r="E104" s="17"/>
      <c r="F104" s="18"/>
    </row>
    <row r="105" spans="1:6" x14ac:dyDescent="0.2">
      <c r="A105" s="65"/>
      <c r="B105" s="32" t="s">
        <v>1055</v>
      </c>
      <c r="C105" s="66" t="s">
        <v>2</v>
      </c>
      <c r="D105" s="88">
        <v>1</v>
      </c>
      <c r="E105" s="17"/>
      <c r="F105" s="18"/>
    </row>
    <row r="106" spans="1:6" x14ac:dyDescent="0.2">
      <c r="A106" s="65"/>
      <c r="B106" s="32" t="s">
        <v>229</v>
      </c>
      <c r="C106" s="66" t="s">
        <v>2</v>
      </c>
      <c r="D106" s="88">
        <v>1</v>
      </c>
      <c r="E106" s="17"/>
      <c r="F106" s="18"/>
    </row>
    <row r="107" spans="1:6" x14ac:dyDescent="0.2">
      <c r="A107" s="65"/>
      <c r="B107" s="32" t="s">
        <v>60</v>
      </c>
      <c r="C107" s="66" t="s">
        <v>2</v>
      </c>
      <c r="D107" s="88">
        <v>22</v>
      </c>
      <c r="E107" s="17"/>
      <c r="F107" s="18"/>
    </row>
    <row r="108" spans="1:6" x14ac:dyDescent="0.2">
      <c r="A108" s="65"/>
      <c r="B108" s="32" t="s">
        <v>230</v>
      </c>
      <c r="C108" s="66" t="s">
        <v>2</v>
      </c>
      <c r="D108" s="88">
        <v>4</v>
      </c>
      <c r="E108" s="17"/>
      <c r="F108" s="18"/>
    </row>
    <row r="109" spans="1:6" x14ac:dyDescent="0.2">
      <c r="A109" s="65"/>
      <c r="B109" s="32" t="s">
        <v>231</v>
      </c>
      <c r="C109" s="66" t="s">
        <v>2</v>
      </c>
      <c r="D109" s="88">
        <v>11</v>
      </c>
      <c r="E109" s="17"/>
      <c r="F109" s="18"/>
    </row>
    <row r="110" spans="1:6" x14ac:dyDescent="0.2">
      <c r="A110" s="65"/>
      <c r="B110" s="32" t="s">
        <v>204</v>
      </c>
      <c r="C110" s="66" t="s">
        <v>2</v>
      </c>
      <c r="D110" s="88">
        <v>1</v>
      </c>
      <c r="E110" s="17"/>
      <c r="F110" s="18"/>
    </row>
    <row r="111" spans="1:6" x14ac:dyDescent="0.2">
      <c r="A111" s="65"/>
      <c r="B111" s="32" t="s">
        <v>232</v>
      </c>
      <c r="C111" s="66" t="s">
        <v>2</v>
      </c>
      <c r="D111" s="88">
        <v>6</v>
      </c>
      <c r="E111" s="17"/>
      <c r="F111" s="18"/>
    </row>
    <row r="112" spans="1:6" x14ac:dyDescent="0.2">
      <c r="A112" s="65"/>
      <c r="B112" s="32" t="s">
        <v>233</v>
      </c>
      <c r="C112" s="66" t="s">
        <v>2</v>
      </c>
      <c r="D112" s="88">
        <v>13</v>
      </c>
      <c r="E112" s="17"/>
      <c r="F112" s="18"/>
    </row>
    <row r="113" spans="1:6" x14ac:dyDescent="0.2">
      <c r="A113" s="65"/>
      <c r="B113" s="32" t="s">
        <v>61</v>
      </c>
      <c r="C113" s="66" t="s">
        <v>2</v>
      </c>
      <c r="D113" s="88">
        <v>4</v>
      </c>
      <c r="E113" s="17"/>
      <c r="F113" s="18"/>
    </row>
    <row r="114" spans="1:6" x14ac:dyDescent="0.2">
      <c r="A114" s="65"/>
      <c r="B114" s="32" t="s">
        <v>205</v>
      </c>
      <c r="C114" s="66" t="s">
        <v>2</v>
      </c>
      <c r="D114" s="88">
        <v>4</v>
      </c>
      <c r="E114" s="17"/>
      <c r="F114" s="18"/>
    </row>
    <row r="115" spans="1:6" x14ac:dyDescent="0.2">
      <c r="A115" s="65"/>
      <c r="B115" s="32" t="s">
        <v>234</v>
      </c>
      <c r="C115" s="66" t="s">
        <v>2</v>
      </c>
      <c r="D115" s="88">
        <v>10</v>
      </c>
      <c r="E115" s="17"/>
      <c r="F115" s="18"/>
    </row>
    <row r="116" spans="1:6" x14ac:dyDescent="0.2">
      <c r="A116" s="65"/>
      <c r="B116" s="32" t="s">
        <v>62</v>
      </c>
      <c r="C116" s="66" t="s">
        <v>2</v>
      </c>
      <c r="D116" s="88">
        <v>10</v>
      </c>
      <c r="E116" s="17"/>
      <c r="F116" s="18"/>
    </row>
    <row r="117" spans="1:6" x14ac:dyDescent="0.2">
      <c r="A117" s="65"/>
      <c r="B117" s="32" t="s">
        <v>206</v>
      </c>
      <c r="C117" s="66" t="s">
        <v>2</v>
      </c>
      <c r="D117" s="88">
        <v>8</v>
      </c>
      <c r="E117" s="17"/>
      <c r="F117" s="18"/>
    </row>
    <row r="118" spans="1:6" x14ac:dyDescent="0.2">
      <c r="A118" s="65"/>
      <c r="B118" s="32" t="s">
        <v>235</v>
      </c>
      <c r="C118" s="66" t="s">
        <v>2</v>
      </c>
      <c r="D118" s="88">
        <v>1</v>
      </c>
      <c r="E118" s="17"/>
      <c r="F118" s="18"/>
    </row>
    <row r="119" spans="1:6" x14ac:dyDescent="0.2">
      <c r="A119" s="65"/>
      <c r="B119" s="32" t="s">
        <v>236</v>
      </c>
      <c r="C119" s="66" t="s">
        <v>2</v>
      </c>
      <c r="D119" s="88">
        <v>1</v>
      </c>
      <c r="E119" s="17"/>
      <c r="F119" s="18"/>
    </row>
    <row r="120" spans="1:6" x14ac:dyDescent="0.2">
      <c r="A120" s="65"/>
      <c r="B120" s="32" t="s">
        <v>237</v>
      </c>
      <c r="C120" s="66" t="s">
        <v>2</v>
      </c>
      <c r="D120" s="88">
        <v>2</v>
      </c>
      <c r="E120" s="17"/>
      <c r="F120" s="18"/>
    </row>
    <row r="121" spans="1:6" x14ac:dyDescent="0.2">
      <c r="A121" s="65"/>
      <c r="B121" s="32" t="s">
        <v>207</v>
      </c>
      <c r="C121" s="66" t="s">
        <v>2</v>
      </c>
      <c r="D121" s="88">
        <v>1</v>
      </c>
      <c r="E121" s="17"/>
      <c r="F121" s="18"/>
    </row>
    <row r="122" spans="1:6" x14ac:dyDescent="0.2">
      <c r="A122" s="65"/>
      <c r="B122" s="32" t="s">
        <v>238</v>
      </c>
      <c r="C122" s="66" t="s">
        <v>2</v>
      </c>
      <c r="D122" s="88">
        <v>4</v>
      </c>
      <c r="E122" s="17"/>
      <c r="F122" s="18"/>
    </row>
    <row r="123" spans="1:6" x14ac:dyDescent="0.2">
      <c r="A123" s="65"/>
      <c r="B123" s="32" t="s">
        <v>208</v>
      </c>
      <c r="C123" s="66" t="s">
        <v>2</v>
      </c>
      <c r="D123" s="88">
        <v>3</v>
      </c>
      <c r="E123" s="17"/>
      <c r="F123" s="18"/>
    </row>
    <row r="124" spans="1:6" x14ac:dyDescent="0.2">
      <c r="A124" s="65"/>
      <c r="B124" s="32" t="s">
        <v>239</v>
      </c>
      <c r="C124" s="66" t="s">
        <v>2</v>
      </c>
      <c r="D124" s="88">
        <v>1</v>
      </c>
      <c r="E124" s="17"/>
      <c r="F124" s="18"/>
    </row>
    <row r="125" spans="1:6" x14ac:dyDescent="0.2">
      <c r="A125" s="65"/>
      <c r="B125" s="32" t="s">
        <v>240</v>
      </c>
      <c r="C125" s="66" t="s">
        <v>2</v>
      </c>
      <c r="D125" s="88">
        <v>1</v>
      </c>
      <c r="E125" s="17"/>
      <c r="F125" s="18"/>
    </row>
    <row r="126" spans="1:6" x14ac:dyDescent="0.2">
      <c r="A126" s="65"/>
      <c r="B126" s="32" t="s">
        <v>241</v>
      </c>
      <c r="C126" s="66" t="s">
        <v>2</v>
      </c>
      <c r="D126" s="88">
        <v>2</v>
      </c>
      <c r="E126" s="17"/>
      <c r="F126" s="18"/>
    </row>
    <row r="127" spans="1:6" x14ac:dyDescent="0.2">
      <c r="A127" s="65"/>
      <c r="B127" s="32" t="s">
        <v>315</v>
      </c>
      <c r="C127" s="66" t="s">
        <v>2</v>
      </c>
      <c r="D127" s="88">
        <v>2</v>
      </c>
      <c r="E127" s="17"/>
      <c r="F127" s="18"/>
    </row>
    <row r="128" spans="1:6" s="82" customFormat="1" ht="15" x14ac:dyDescent="0.2">
      <c r="A128" s="65"/>
      <c r="B128" s="32" t="s">
        <v>316</v>
      </c>
      <c r="C128" s="66" t="s">
        <v>2</v>
      </c>
      <c r="D128" s="88">
        <v>1</v>
      </c>
      <c r="E128" s="17"/>
      <c r="F128" s="18"/>
    </row>
    <row r="129" spans="1:6" x14ac:dyDescent="0.2">
      <c r="A129" s="65"/>
      <c r="B129" s="32" t="s">
        <v>1056</v>
      </c>
      <c r="C129" s="66" t="s">
        <v>2</v>
      </c>
      <c r="D129" s="88">
        <v>1</v>
      </c>
      <c r="E129" s="17"/>
      <c r="F129" s="18"/>
    </row>
    <row r="130" spans="1:6" x14ac:dyDescent="0.2">
      <c r="A130" s="65"/>
      <c r="B130" s="32" t="s">
        <v>317</v>
      </c>
      <c r="C130" s="66" t="s">
        <v>2</v>
      </c>
      <c r="D130" s="88">
        <v>1</v>
      </c>
      <c r="E130" s="17"/>
      <c r="F130" s="18"/>
    </row>
    <row r="131" spans="1:6" x14ac:dyDescent="0.2">
      <c r="A131" s="65"/>
      <c r="B131" s="32" t="s">
        <v>318</v>
      </c>
      <c r="C131" s="66" t="s">
        <v>2</v>
      </c>
      <c r="D131" s="88">
        <v>3</v>
      </c>
      <c r="E131" s="17"/>
      <c r="F131" s="18"/>
    </row>
    <row r="132" spans="1:6" x14ac:dyDescent="0.2">
      <c r="A132" s="65"/>
      <c r="B132" s="32" t="s">
        <v>319</v>
      </c>
      <c r="C132" s="66" t="s">
        <v>2</v>
      </c>
      <c r="D132" s="88">
        <v>2</v>
      </c>
      <c r="E132" s="17"/>
      <c r="F132" s="18"/>
    </row>
    <row r="133" spans="1:6" x14ac:dyDescent="0.2">
      <c r="A133" s="65"/>
      <c r="B133" s="32" t="s">
        <v>1057</v>
      </c>
      <c r="C133" s="66" t="s">
        <v>2</v>
      </c>
      <c r="D133" s="88">
        <v>2</v>
      </c>
      <c r="E133" s="17"/>
      <c r="F133" s="18"/>
    </row>
    <row r="134" spans="1:6" s="12" customFormat="1" ht="144" x14ac:dyDescent="0.2">
      <c r="A134" s="65" t="s">
        <v>134</v>
      </c>
      <c r="B134" s="34" t="s">
        <v>322</v>
      </c>
      <c r="C134" s="23"/>
      <c r="D134" s="72"/>
      <c r="E134" s="24"/>
      <c r="F134" s="55"/>
    </row>
    <row r="135" spans="1:6" s="12" customFormat="1" ht="12.75" x14ac:dyDescent="0.2">
      <c r="A135" s="65"/>
      <c r="B135" s="32" t="s">
        <v>242</v>
      </c>
      <c r="C135" s="66" t="s">
        <v>2</v>
      </c>
      <c r="D135" s="88">
        <v>7</v>
      </c>
      <c r="E135" s="17"/>
      <c r="F135" s="18"/>
    </row>
    <row r="136" spans="1:6" s="12" customFormat="1" ht="12.75" x14ac:dyDescent="0.2">
      <c r="A136" s="65"/>
      <c r="B136" s="32" t="s">
        <v>243</v>
      </c>
      <c r="C136" s="66" t="s">
        <v>2</v>
      </c>
      <c r="D136" s="88">
        <v>1</v>
      </c>
      <c r="E136" s="17"/>
      <c r="F136" s="18"/>
    </row>
    <row r="137" spans="1:6" s="12" customFormat="1" ht="12.75" x14ac:dyDescent="0.2">
      <c r="A137" s="65"/>
      <c r="B137" s="32" t="s">
        <v>244</v>
      </c>
      <c r="C137" s="66" t="s">
        <v>2</v>
      </c>
      <c r="D137" s="88">
        <v>2</v>
      </c>
      <c r="E137" s="17"/>
      <c r="F137" s="18"/>
    </row>
    <row r="138" spans="1:6" s="12" customFormat="1" ht="12.75" x14ac:dyDescent="0.2">
      <c r="A138" s="376"/>
      <c r="B138" s="32" t="s">
        <v>245</v>
      </c>
      <c r="C138" s="66" t="s">
        <v>2</v>
      </c>
      <c r="D138" s="88">
        <v>1</v>
      </c>
      <c r="E138" s="17"/>
      <c r="F138" s="18"/>
    </row>
    <row r="139" spans="1:6" s="12" customFormat="1" ht="12.75" x14ac:dyDescent="0.2">
      <c r="A139" s="376"/>
      <c r="B139" s="32" t="s">
        <v>246</v>
      </c>
      <c r="C139" s="66" t="s">
        <v>2</v>
      </c>
      <c r="D139" s="88">
        <v>1</v>
      </c>
      <c r="E139" s="17"/>
      <c r="F139" s="18"/>
    </row>
    <row r="140" spans="1:6" s="12" customFormat="1" ht="12.75" x14ac:dyDescent="0.2">
      <c r="A140" s="376"/>
      <c r="B140" s="32" t="s">
        <v>247</v>
      </c>
      <c r="C140" s="66" t="s">
        <v>2</v>
      </c>
      <c r="D140" s="88">
        <v>5</v>
      </c>
      <c r="E140" s="17"/>
      <c r="F140" s="18"/>
    </row>
    <row r="141" spans="1:6" s="12" customFormat="1" ht="12.75" x14ac:dyDescent="0.2">
      <c r="A141" s="376"/>
      <c r="B141" s="32" t="s">
        <v>198</v>
      </c>
      <c r="C141" s="66" t="s">
        <v>2</v>
      </c>
      <c r="D141" s="88">
        <v>5</v>
      </c>
      <c r="E141" s="17"/>
      <c r="F141" s="18"/>
    </row>
    <row r="142" spans="1:6" s="67" customFormat="1" ht="12.75" x14ac:dyDescent="0.2">
      <c r="A142" s="376"/>
      <c r="B142" s="32" t="s">
        <v>248</v>
      </c>
      <c r="C142" s="66" t="s">
        <v>2</v>
      </c>
      <c r="D142" s="88">
        <v>2</v>
      </c>
      <c r="E142" s="17"/>
      <c r="F142" s="18"/>
    </row>
    <row r="143" spans="1:6" s="82" customFormat="1" ht="15" x14ac:dyDescent="0.2">
      <c r="A143" s="376"/>
      <c r="B143" s="32" t="s">
        <v>199</v>
      </c>
      <c r="C143" s="66" t="s">
        <v>2</v>
      </c>
      <c r="D143" s="88">
        <v>7</v>
      </c>
      <c r="E143" s="17"/>
      <c r="F143" s="18"/>
    </row>
    <row r="144" spans="1:6" s="12" customFormat="1" ht="12.75" x14ac:dyDescent="0.2">
      <c r="A144" s="376"/>
      <c r="B144" s="32" t="s">
        <v>59</v>
      </c>
      <c r="C144" s="66" t="s">
        <v>2</v>
      </c>
      <c r="D144" s="88">
        <v>19</v>
      </c>
      <c r="E144" s="17"/>
      <c r="F144" s="18"/>
    </row>
    <row r="145" spans="1:6" s="12" customFormat="1" ht="12.75" x14ac:dyDescent="0.2">
      <c r="A145" s="376"/>
      <c r="B145" s="32" t="s">
        <v>34</v>
      </c>
      <c r="C145" s="66" t="s">
        <v>2</v>
      </c>
      <c r="D145" s="88">
        <v>19</v>
      </c>
      <c r="E145" s="17"/>
      <c r="F145" s="18"/>
    </row>
    <row r="146" spans="1:6" s="12" customFormat="1" ht="12.75" x14ac:dyDescent="0.2">
      <c r="A146" s="376"/>
      <c r="B146" s="32" t="s">
        <v>200</v>
      </c>
      <c r="C146" s="66" t="s">
        <v>2</v>
      </c>
      <c r="D146" s="88">
        <v>19</v>
      </c>
      <c r="E146" s="17"/>
      <c r="F146" s="18"/>
    </row>
    <row r="147" spans="1:6" s="12" customFormat="1" ht="12.75" x14ac:dyDescent="0.2">
      <c r="A147" s="376"/>
      <c r="B147" s="32" t="s">
        <v>201</v>
      </c>
      <c r="C147" s="66" t="s">
        <v>2</v>
      </c>
      <c r="D147" s="88">
        <v>19</v>
      </c>
      <c r="E147" s="17"/>
      <c r="F147" s="18"/>
    </row>
    <row r="148" spans="1:6" s="12" customFormat="1" ht="12.75" x14ac:dyDescent="0.2">
      <c r="A148" s="376"/>
      <c r="B148" s="32" t="s">
        <v>152</v>
      </c>
      <c r="C148" s="66" t="s">
        <v>2</v>
      </c>
      <c r="D148" s="88">
        <v>19</v>
      </c>
      <c r="E148" s="17"/>
      <c r="F148" s="18"/>
    </row>
    <row r="149" spans="1:6" s="12" customFormat="1" ht="144" x14ac:dyDescent="0.2">
      <c r="A149" s="65" t="s">
        <v>135</v>
      </c>
      <c r="B149" s="34" t="s">
        <v>321</v>
      </c>
      <c r="C149" s="23"/>
      <c r="D149" s="72"/>
      <c r="E149" s="24"/>
      <c r="F149" s="55"/>
    </row>
    <row r="150" spans="1:6" s="12" customFormat="1" ht="12.75" x14ac:dyDescent="0.2">
      <c r="A150" s="89"/>
      <c r="B150" s="32" t="s">
        <v>249</v>
      </c>
      <c r="C150" s="66" t="s">
        <v>2</v>
      </c>
      <c r="D150" s="88">
        <v>4</v>
      </c>
      <c r="E150" s="17"/>
      <c r="F150" s="18"/>
    </row>
    <row r="151" spans="1:6" s="12" customFormat="1" ht="12.75" x14ac:dyDescent="0.2">
      <c r="A151" s="89"/>
      <c r="B151" s="32" t="s">
        <v>250</v>
      </c>
      <c r="C151" s="66" t="s">
        <v>2</v>
      </c>
      <c r="D151" s="88">
        <v>1</v>
      </c>
      <c r="E151" s="17"/>
      <c r="F151" s="18"/>
    </row>
    <row r="152" spans="1:6" s="12" customFormat="1" ht="12.75" x14ac:dyDescent="0.2">
      <c r="A152" s="89"/>
      <c r="B152" s="32" t="s">
        <v>251</v>
      </c>
      <c r="C152" s="66" t="s">
        <v>2</v>
      </c>
      <c r="D152" s="88">
        <v>5</v>
      </c>
      <c r="E152" s="17"/>
      <c r="F152" s="18"/>
    </row>
    <row r="153" spans="1:6" s="12" customFormat="1" ht="12.75" x14ac:dyDescent="0.2">
      <c r="A153" s="89"/>
      <c r="B153" s="32" t="s">
        <v>252</v>
      </c>
      <c r="C153" s="66" t="s">
        <v>2</v>
      </c>
      <c r="D153" s="88">
        <v>5</v>
      </c>
      <c r="E153" s="17"/>
      <c r="F153" s="18"/>
    </row>
    <row r="154" spans="1:6" s="12" customFormat="1" ht="12.75" x14ac:dyDescent="0.2">
      <c r="A154" s="89"/>
      <c r="B154" s="32" t="s">
        <v>210</v>
      </c>
      <c r="C154" s="66" t="s">
        <v>2</v>
      </c>
      <c r="D154" s="88">
        <v>35</v>
      </c>
      <c r="E154" s="17"/>
      <c r="F154" s="18"/>
    </row>
    <row r="155" spans="1:6" s="12" customFormat="1" ht="12.75" x14ac:dyDescent="0.2">
      <c r="A155" s="89"/>
      <c r="B155" s="32" t="s">
        <v>211</v>
      </c>
      <c r="C155" s="66" t="s">
        <v>2</v>
      </c>
      <c r="D155" s="88">
        <v>9</v>
      </c>
      <c r="E155" s="17"/>
      <c r="F155" s="18"/>
    </row>
    <row r="156" spans="1:6" s="12" customFormat="1" ht="12.75" x14ac:dyDescent="0.2">
      <c r="A156" s="89"/>
      <c r="B156" s="32" t="s">
        <v>253</v>
      </c>
      <c r="C156" s="66" t="s">
        <v>2</v>
      </c>
      <c r="D156" s="88">
        <v>3</v>
      </c>
      <c r="E156" s="17"/>
      <c r="F156" s="18"/>
    </row>
    <row r="157" spans="1:6" s="12" customFormat="1" ht="12.75" x14ac:dyDescent="0.2">
      <c r="A157" s="89"/>
      <c r="B157" s="32" t="s">
        <v>254</v>
      </c>
      <c r="C157" s="66" t="s">
        <v>2</v>
      </c>
      <c r="D157" s="88">
        <v>1</v>
      </c>
      <c r="E157" s="17"/>
      <c r="F157" s="18"/>
    </row>
    <row r="158" spans="1:6" s="12" customFormat="1" ht="12.75" x14ac:dyDescent="0.2">
      <c r="A158" s="89"/>
      <c r="B158" s="32" t="s">
        <v>255</v>
      </c>
      <c r="C158" s="66" t="s">
        <v>2</v>
      </c>
      <c r="D158" s="88">
        <v>28</v>
      </c>
      <c r="E158" s="17"/>
      <c r="F158" s="18"/>
    </row>
    <row r="159" spans="1:6" s="12" customFormat="1" ht="12.75" x14ac:dyDescent="0.2">
      <c r="A159" s="89"/>
      <c r="B159" s="32" t="s">
        <v>256</v>
      </c>
      <c r="C159" s="66" t="s">
        <v>2</v>
      </c>
      <c r="D159" s="88">
        <v>17</v>
      </c>
      <c r="E159" s="17"/>
      <c r="F159" s="18"/>
    </row>
    <row r="160" spans="1:6" s="12" customFormat="1" ht="12.75" x14ac:dyDescent="0.2">
      <c r="A160" s="89"/>
      <c r="B160" s="32" t="s">
        <v>257</v>
      </c>
      <c r="C160" s="66" t="s">
        <v>2</v>
      </c>
      <c r="D160" s="88">
        <v>16</v>
      </c>
      <c r="E160" s="17"/>
      <c r="F160" s="18"/>
    </row>
    <row r="161" spans="1:6" s="12" customFormat="1" ht="12.75" x14ac:dyDescent="0.2">
      <c r="A161" s="89"/>
      <c r="B161" s="32" t="s">
        <v>258</v>
      </c>
      <c r="C161" s="66" t="s">
        <v>2</v>
      </c>
      <c r="D161" s="88">
        <v>5</v>
      </c>
      <c r="E161" s="17"/>
      <c r="F161" s="18"/>
    </row>
    <row r="162" spans="1:6" s="12" customFormat="1" ht="15" customHeight="1" x14ac:dyDescent="0.2">
      <c r="A162" s="89"/>
      <c r="B162" s="32" t="s">
        <v>259</v>
      </c>
      <c r="C162" s="66" t="s">
        <v>2</v>
      </c>
      <c r="D162" s="88">
        <v>26</v>
      </c>
      <c r="E162" s="17"/>
      <c r="F162" s="18"/>
    </row>
    <row r="163" spans="1:6" s="12" customFormat="1" ht="15" customHeight="1" x14ac:dyDescent="0.2">
      <c r="A163" s="89"/>
      <c r="B163" s="32" t="s">
        <v>260</v>
      </c>
      <c r="C163" s="66" t="s">
        <v>2</v>
      </c>
      <c r="D163" s="88">
        <v>1</v>
      </c>
      <c r="E163" s="17"/>
      <c r="F163" s="18"/>
    </row>
    <row r="164" spans="1:6" s="12" customFormat="1" ht="15" customHeight="1" x14ac:dyDescent="0.2">
      <c r="A164" s="89"/>
      <c r="B164" s="32" t="s">
        <v>310</v>
      </c>
      <c r="C164" s="66" t="s">
        <v>2</v>
      </c>
      <c r="D164" s="88">
        <v>4</v>
      </c>
      <c r="E164" s="17"/>
      <c r="F164" s="18"/>
    </row>
    <row r="165" spans="1:6" x14ac:dyDescent="0.2">
      <c r="A165" s="89"/>
      <c r="B165" s="32" t="s">
        <v>261</v>
      </c>
      <c r="C165" s="66" t="s">
        <v>2</v>
      </c>
      <c r="D165" s="88">
        <v>6</v>
      </c>
      <c r="E165" s="17"/>
      <c r="F165" s="18"/>
    </row>
    <row r="166" spans="1:6" x14ac:dyDescent="0.2">
      <c r="A166" s="89"/>
      <c r="B166" s="32" t="s">
        <v>262</v>
      </c>
      <c r="C166" s="66" t="s">
        <v>2</v>
      </c>
      <c r="D166" s="88">
        <v>4</v>
      </c>
      <c r="E166" s="17"/>
      <c r="F166" s="18"/>
    </row>
    <row r="167" spans="1:6" ht="36" x14ac:dyDescent="0.2">
      <c r="A167" s="12"/>
      <c r="B167" s="32" t="s">
        <v>270</v>
      </c>
      <c r="C167" s="66" t="s">
        <v>2</v>
      </c>
      <c r="D167" s="71">
        <v>100</v>
      </c>
      <c r="E167" s="17"/>
      <c r="F167" s="18"/>
    </row>
    <row r="168" spans="1:6" s="82" customFormat="1" ht="15" x14ac:dyDescent="0.2">
      <c r="A168" s="12"/>
      <c r="B168" s="32" t="s">
        <v>271</v>
      </c>
      <c r="C168" s="66" t="s">
        <v>19</v>
      </c>
      <c r="D168" s="71">
        <v>600</v>
      </c>
      <c r="E168" s="17"/>
      <c r="F168" s="18"/>
    </row>
    <row r="169" spans="1:6" x14ac:dyDescent="0.2">
      <c r="A169" s="12"/>
      <c r="B169" s="32" t="s">
        <v>272</v>
      </c>
      <c r="C169" s="66" t="s">
        <v>19</v>
      </c>
      <c r="D169" s="71">
        <v>600</v>
      </c>
      <c r="E169" s="17"/>
      <c r="F169" s="18"/>
    </row>
    <row r="170" spans="1:6" x14ac:dyDescent="0.2">
      <c r="A170" s="12"/>
      <c r="B170" s="32" t="s">
        <v>273</v>
      </c>
      <c r="C170" s="66" t="s">
        <v>2</v>
      </c>
      <c r="D170" s="71">
        <v>400</v>
      </c>
      <c r="E170" s="17"/>
      <c r="F170" s="18"/>
    </row>
    <row r="171" spans="1:6" ht="15" customHeight="1" x14ac:dyDescent="0.2">
      <c r="A171" s="65" t="s">
        <v>136</v>
      </c>
      <c r="B171" s="31" t="s">
        <v>176</v>
      </c>
      <c r="C171" s="66" t="s">
        <v>2</v>
      </c>
      <c r="D171" s="72">
        <v>1</v>
      </c>
      <c r="E171" s="24"/>
      <c r="F171" s="55"/>
    </row>
    <row r="172" spans="1:6" ht="84" x14ac:dyDescent="0.2">
      <c r="A172" s="65" t="s">
        <v>137</v>
      </c>
      <c r="B172" s="31" t="s">
        <v>63</v>
      </c>
      <c r="C172" s="66" t="s">
        <v>2</v>
      </c>
      <c r="D172" s="80">
        <v>19</v>
      </c>
      <c r="E172" s="17"/>
      <c r="F172" s="18"/>
    </row>
    <row r="173" spans="1:6" ht="120" x14ac:dyDescent="0.2">
      <c r="A173" s="65" t="s">
        <v>138</v>
      </c>
      <c r="B173" s="30" t="s">
        <v>320</v>
      </c>
      <c r="C173" s="66" t="s">
        <v>5</v>
      </c>
      <c r="D173" s="64">
        <v>7200</v>
      </c>
      <c r="E173" s="116"/>
      <c r="F173" s="18"/>
    </row>
    <row r="174" spans="1:6" ht="132" x14ac:dyDescent="0.2">
      <c r="A174" s="65" t="s">
        <v>139</v>
      </c>
      <c r="B174" s="30" t="s">
        <v>177</v>
      </c>
      <c r="C174" s="66" t="s">
        <v>5</v>
      </c>
      <c r="D174" s="64">
        <v>7200</v>
      </c>
      <c r="E174" s="17"/>
      <c r="F174" s="18"/>
    </row>
    <row r="175" spans="1:6" ht="120" x14ac:dyDescent="0.2">
      <c r="A175" s="65" t="s">
        <v>140</v>
      </c>
      <c r="B175" s="30" t="s">
        <v>218</v>
      </c>
      <c r="C175" s="66"/>
      <c r="D175" s="64">
        <v>7200</v>
      </c>
      <c r="E175" s="17"/>
      <c r="F175" s="18"/>
    </row>
    <row r="176" spans="1:6" x14ac:dyDescent="0.2">
      <c r="A176" s="65"/>
      <c r="B176" s="30"/>
      <c r="C176" s="66"/>
      <c r="D176" s="64"/>
      <c r="E176" s="17"/>
      <c r="F176" s="18"/>
    </row>
    <row r="177" spans="1:6" x14ac:dyDescent="0.2">
      <c r="A177" s="21" t="s">
        <v>74</v>
      </c>
      <c r="B177" s="37" t="s">
        <v>20</v>
      </c>
      <c r="C177" s="19"/>
      <c r="D177" s="79"/>
      <c r="E177" s="14"/>
      <c r="F177" s="15">
        <f ca="1">SUM(F172:F188)</f>
        <v>0</v>
      </c>
    </row>
    <row r="178" spans="1:6" x14ac:dyDescent="0.2">
      <c r="A178" s="65" t="s">
        <v>103</v>
      </c>
      <c r="B178" s="13"/>
      <c r="C178" s="23"/>
      <c r="D178" s="72"/>
      <c r="E178" s="24"/>
      <c r="F178" s="55"/>
    </row>
    <row r="179" spans="1:6" ht="96" x14ac:dyDescent="0.2">
      <c r="A179" s="65" t="s">
        <v>141</v>
      </c>
      <c r="B179" s="31" t="s">
        <v>178</v>
      </c>
      <c r="C179" s="66" t="s">
        <v>2</v>
      </c>
      <c r="D179" s="71">
        <v>100</v>
      </c>
      <c r="E179" s="17"/>
      <c r="F179" s="18"/>
    </row>
    <row r="180" spans="1:6" x14ac:dyDescent="0.2">
      <c r="A180" s="65" t="s">
        <v>142</v>
      </c>
      <c r="B180" s="32" t="s">
        <v>16</v>
      </c>
      <c r="C180" s="66" t="s">
        <v>2</v>
      </c>
      <c r="D180" s="71">
        <v>100</v>
      </c>
      <c r="E180" s="17"/>
      <c r="F180" s="18"/>
    </row>
    <row r="181" spans="1:6" x14ac:dyDescent="0.2">
      <c r="A181" s="65" t="s">
        <v>143</v>
      </c>
      <c r="B181" s="32" t="s">
        <v>17</v>
      </c>
      <c r="C181" s="66" t="s">
        <v>2</v>
      </c>
      <c r="D181" s="71">
        <v>50</v>
      </c>
      <c r="E181" s="17"/>
      <c r="F181" s="18"/>
    </row>
    <row r="182" spans="1:6" x14ac:dyDescent="0.2">
      <c r="A182" s="65" t="s">
        <v>181</v>
      </c>
      <c r="B182" s="32" t="s">
        <v>15</v>
      </c>
      <c r="C182" s="66" t="s">
        <v>2</v>
      </c>
      <c r="D182" s="71">
        <v>50</v>
      </c>
      <c r="E182" s="17"/>
      <c r="F182" s="18"/>
    </row>
    <row r="183" spans="1:6" x14ac:dyDescent="0.2">
      <c r="A183" s="65" t="s">
        <v>144</v>
      </c>
      <c r="B183" s="32" t="s">
        <v>179</v>
      </c>
      <c r="C183" s="23"/>
      <c r="D183" s="72"/>
      <c r="E183" s="24"/>
      <c r="F183" s="55"/>
    </row>
    <row r="184" spans="1:6" s="82" customFormat="1" ht="168" x14ac:dyDescent="0.2">
      <c r="A184" s="65" t="s">
        <v>145</v>
      </c>
      <c r="B184" s="31" t="s">
        <v>180</v>
      </c>
      <c r="C184" s="66" t="s">
        <v>5</v>
      </c>
      <c r="D184" s="71">
        <v>1000</v>
      </c>
      <c r="E184" s="17"/>
      <c r="F184" s="18"/>
    </row>
    <row r="185" spans="1:6" x14ac:dyDescent="0.2">
      <c r="A185" s="65" t="s">
        <v>146</v>
      </c>
      <c r="B185" s="32" t="s">
        <v>15</v>
      </c>
      <c r="C185" s="66" t="s">
        <v>5</v>
      </c>
      <c r="D185" s="71">
        <v>2000</v>
      </c>
      <c r="E185" s="17"/>
      <c r="F185" s="18"/>
    </row>
    <row r="186" spans="1:6" x14ac:dyDescent="0.2">
      <c r="A186" s="65" t="s">
        <v>147</v>
      </c>
      <c r="B186" s="32" t="s">
        <v>16</v>
      </c>
      <c r="C186" s="66" t="s">
        <v>5</v>
      </c>
      <c r="D186" s="71">
        <v>2000</v>
      </c>
      <c r="E186" s="17"/>
      <c r="F186" s="18"/>
    </row>
    <row r="187" spans="1:6" x14ac:dyDescent="0.2">
      <c r="A187" s="65" t="s">
        <v>182</v>
      </c>
      <c r="B187" s="32" t="s">
        <v>17</v>
      </c>
      <c r="C187" s="66" t="s">
        <v>5</v>
      </c>
      <c r="D187" s="71">
        <v>2000</v>
      </c>
      <c r="E187" s="17"/>
      <c r="F187" s="18"/>
    </row>
    <row r="188" spans="1:6" x14ac:dyDescent="0.2">
      <c r="A188" s="65" t="s">
        <v>148</v>
      </c>
      <c r="B188" s="32" t="s">
        <v>179</v>
      </c>
      <c r="C188" s="66" t="s">
        <v>5</v>
      </c>
      <c r="D188" s="73">
        <v>100</v>
      </c>
      <c r="E188" s="17"/>
      <c r="F188" s="18"/>
    </row>
    <row r="189" spans="1:6" ht="72" x14ac:dyDescent="0.2">
      <c r="A189" s="65" t="s">
        <v>149</v>
      </c>
      <c r="B189" s="38" t="s">
        <v>42</v>
      </c>
      <c r="C189" s="66" t="s">
        <v>5</v>
      </c>
      <c r="D189" s="73">
        <v>100</v>
      </c>
      <c r="E189" s="17"/>
      <c r="F189" s="18"/>
    </row>
    <row r="190" spans="1:6" ht="48" x14ac:dyDescent="0.2">
      <c r="A190" s="65" t="s">
        <v>150</v>
      </c>
      <c r="B190" s="38" t="s">
        <v>183</v>
      </c>
      <c r="C190" s="66" t="s">
        <v>5</v>
      </c>
      <c r="D190" s="73">
        <v>100</v>
      </c>
      <c r="E190" s="17"/>
      <c r="F190" s="18"/>
    </row>
    <row r="191" spans="1:6" ht="48" x14ac:dyDescent="0.2">
      <c r="A191" s="65" t="s">
        <v>153</v>
      </c>
      <c r="B191" s="30" t="s">
        <v>187</v>
      </c>
      <c r="C191" s="66" t="s">
        <v>5</v>
      </c>
      <c r="D191" s="64">
        <v>7200</v>
      </c>
      <c r="E191" s="17"/>
      <c r="F191" s="18"/>
    </row>
    <row r="192" spans="1:6" ht="72" x14ac:dyDescent="0.2">
      <c r="A192" s="65" t="s">
        <v>184</v>
      </c>
      <c r="B192" s="30" t="s">
        <v>154</v>
      </c>
      <c r="C192" s="66" t="s">
        <v>2</v>
      </c>
      <c r="D192" s="71">
        <v>8</v>
      </c>
    </row>
    <row r="193" spans="1:5" ht="72" x14ac:dyDescent="0.2">
      <c r="A193" s="65" t="s">
        <v>185</v>
      </c>
      <c r="B193" s="377" t="s">
        <v>188</v>
      </c>
      <c r="C193" s="66" t="s">
        <v>2</v>
      </c>
      <c r="D193" s="71">
        <v>10</v>
      </c>
    </row>
    <row r="194" spans="1:5" ht="48" x14ac:dyDescent="0.2">
      <c r="A194" s="65" t="s">
        <v>186</v>
      </c>
      <c r="B194" s="377" t="s">
        <v>189</v>
      </c>
      <c r="C194" s="66" t="s">
        <v>5</v>
      </c>
      <c r="D194" s="71">
        <v>500</v>
      </c>
    </row>
    <row r="195" spans="1:5" ht="36" x14ac:dyDescent="0.2">
      <c r="A195" s="65" t="s">
        <v>192</v>
      </c>
      <c r="B195" s="377" t="s">
        <v>190</v>
      </c>
      <c r="C195" s="66" t="s">
        <v>2</v>
      </c>
      <c r="D195" s="71">
        <v>1</v>
      </c>
    </row>
    <row r="196" spans="1:5" ht="48" x14ac:dyDescent="0.2">
      <c r="A196" s="65"/>
      <c r="B196" s="377" t="s">
        <v>191</v>
      </c>
      <c r="C196" s="66"/>
      <c r="D196" s="71"/>
      <c r="E196" s="13"/>
    </row>
    <row r="197" spans="1:5" x14ac:dyDescent="0.2">
      <c r="A197" s="65"/>
      <c r="B197" s="377" t="s">
        <v>193</v>
      </c>
      <c r="C197" s="66" t="s">
        <v>194</v>
      </c>
      <c r="D197" s="71">
        <v>1</v>
      </c>
      <c r="E197" s="13"/>
    </row>
    <row r="198" spans="1:5" x14ac:dyDescent="0.2">
      <c r="A198" s="65"/>
      <c r="B198" s="377" t="s">
        <v>27</v>
      </c>
      <c r="C198" s="66"/>
      <c r="D198" s="71"/>
      <c r="E198" s="13"/>
    </row>
    <row r="199" spans="1:5" x14ac:dyDescent="0.2">
      <c r="A199" s="65"/>
      <c r="B199" s="377" t="s">
        <v>195</v>
      </c>
      <c r="C199" s="66" t="s">
        <v>194</v>
      </c>
      <c r="D199" s="71">
        <v>1</v>
      </c>
      <c r="E199" s="13"/>
    </row>
    <row r="200" spans="1:5" x14ac:dyDescent="0.2">
      <c r="A200" s="65"/>
      <c r="B200" s="377" t="s">
        <v>27</v>
      </c>
      <c r="C200" s="66"/>
      <c r="D200" s="71"/>
      <c r="E200" s="13"/>
    </row>
    <row r="201" spans="1:5" x14ac:dyDescent="0.2">
      <c r="A201" s="65"/>
      <c r="B201" s="377" t="s">
        <v>196</v>
      </c>
      <c r="C201" s="66" t="s">
        <v>194</v>
      </c>
      <c r="D201" s="71">
        <v>1</v>
      </c>
      <c r="E201" s="13"/>
    </row>
    <row r="202" spans="1:5" x14ac:dyDescent="0.2">
      <c r="B202" s="377" t="s">
        <v>27</v>
      </c>
      <c r="E202" s="13"/>
    </row>
  </sheetData>
  <mergeCells count="5">
    <mergeCell ref="E7:F7"/>
    <mergeCell ref="A1:F1"/>
    <mergeCell ref="A2:F2"/>
    <mergeCell ref="B3:D3"/>
    <mergeCell ref="E3:F3"/>
  </mergeCells>
  <printOptions horizontalCentered="1"/>
  <pageMargins left="0.98425196850393704" right="0.59055118110236227" top="0.59055118110236227" bottom="0.59055118110236227" header="0.19685039370078741" footer="0.39370078740157483"/>
  <pageSetup paperSize="9" scale="65" firstPageNumber="2" orientation="portrait" r:id="rId1"/>
  <headerFooter>
    <oddFooter>&amp;L&amp;"Calibri,Uobičajeno"&amp;K003399Troškovnik&amp;R&amp;"Calibri,Uobičajeno"&amp;K003399&amp;P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CL58"/>
  <sheetViews>
    <sheetView view="pageBreakPreview" zoomScale="84" zoomScaleNormal="100" zoomScaleSheetLayoutView="84" workbookViewId="0">
      <selection activeCell="A3" sqref="A3:F4"/>
    </sheetView>
  </sheetViews>
  <sheetFormatPr defaultRowHeight="12.75" x14ac:dyDescent="0.2"/>
  <cols>
    <col min="1" max="1" width="10.7109375" style="94" customWidth="1"/>
    <col min="2" max="2" width="70.7109375" style="100" customWidth="1"/>
    <col min="3" max="3" width="7.7109375" style="99" customWidth="1"/>
    <col min="4" max="4" width="10.5703125" style="285" customWidth="1"/>
    <col min="5" max="5" width="15.7109375" style="99" customWidth="1"/>
    <col min="6" max="6" width="15.5703125" style="101" customWidth="1"/>
    <col min="7" max="7" width="10.7109375" style="99" customWidth="1"/>
    <col min="8" max="256" width="9.140625" style="98"/>
    <col min="257" max="257" width="5.7109375" style="98" customWidth="1"/>
    <col min="258" max="258" width="41.28515625" style="98" customWidth="1"/>
    <col min="259" max="259" width="8.28515625" style="98" customWidth="1"/>
    <col min="260" max="260" width="4.28515625" style="98" customWidth="1"/>
    <col min="261" max="261" width="11.7109375" style="98" customWidth="1"/>
    <col min="262" max="262" width="3.7109375" style="98" customWidth="1"/>
    <col min="263" max="263" width="12.5703125" style="98" customWidth="1"/>
    <col min="264" max="512" width="9.140625" style="98"/>
    <col min="513" max="513" width="5.7109375" style="98" customWidth="1"/>
    <col min="514" max="514" width="41.28515625" style="98" customWidth="1"/>
    <col min="515" max="515" width="8.28515625" style="98" customWidth="1"/>
    <col min="516" max="516" width="4.28515625" style="98" customWidth="1"/>
    <col min="517" max="517" width="11.7109375" style="98" customWidth="1"/>
    <col min="518" max="518" width="3.7109375" style="98" customWidth="1"/>
    <col min="519" max="519" width="12.5703125" style="98" customWidth="1"/>
    <col min="520" max="768" width="9.140625" style="98"/>
    <col min="769" max="769" width="5.7109375" style="98" customWidth="1"/>
    <col min="770" max="770" width="41.28515625" style="98" customWidth="1"/>
    <col min="771" max="771" width="8.28515625" style="98" customWidth="1"/>
    <col min="772" max="772" width="4.28515625" style="98" customWidth="1"/>
    <col min="773" max="773" width="11.7109375" style="98" customWidth="1"/>
    <col min="774" max="774" width="3.7109375" style="98" customWidth="1"/>
    <col min="775" max="775" width="12.5703125" style="98" customWidth="1"/>
    <col min="776" max="1024" width="9.140625" style="98"/>
    <col min="1025" max="1025" width="5.7109375" style="98" customWidth="1"/>
    <col min="1026" max="1026" width="41.28515625" style="98" customWidth="1"/>
    <col min="1027" max="1027" width="8.28515625" style="98" customWidth="1"/>
    <col min="1028" max="1028" width="4.28515625" style="98" customWidth="1"/>
    <col min="1029" max="1029" width="11.7109375" style="98" customWidth="1"/>
    <col min="1030" max="1030" width="3.7109375" style="98" customWidth="1"/>
    <col min="1031" max="1031" width="12.5703125" style="98" customWidth="1"/>
    <col min="1032" max="1280" width="9.140625" style="98"/>
    <col min="1281" max="1281" width="5.7109375" style="98" customWidth="1"/>
    <col min="1282" max="1282" width="41.28515625" style="98" customWidth="1"/>
    <col min="1283" max="1283" width="8.28515625" style="98" customWidth="1"/>
    <col min="1284" max="1284" width="4.28515625" style="98" customWidth="1"/>
    <col min="1285" max="1285" width="11.7109375" style="98" customWidth="1"/>
    <col min="1286" max="1286" width="3.7109375" style="98" customWidth="1"/>
    <col min="1287" max="1287" width="12.5703125" style="98" customWidth="1"/>
    <col min="1288" max="1536" width="9.140625" style="98"/>
    <col min="1537" max="1537" width="5.7109375" style="98" customWidth="1"/>
    <col min="1538" max="1538" width="41.28515625" style="98" customWidth="1"/>
    <col min="1539" max="1539" width="8.28515625" style="98" customWidth="1"/>
    <col min="1540" max="1540" width="4.28515625" style="98" customWidth="1"/>
    <col min="1541" max="1541" width="11.7109375" style="98" customWidth="1"/>
    <col min="1542" max="1542" width="3.7109375" style="98" customWidth="1"/>
    <col min="1543" max="1543" width="12.5703125" style="98" customWidth="1"/>
    <col min="1544" max="1792" width="9.140625" style="98"/>
    <col min="1793" max="1793" width="5.7109375" style="98" customWidth="1"/>
    <col min="1794" max="1794" width="41.28515625" style="98" customWidth="1"/>
    <col min="1795" max="1795" width="8.28515625" style="98" customWidth="1"/>
    <col min="1796" max="1796" width="4.28515625" style="98" customWidth="1"/>
    <col min="1797" max="1797" width="11.7109375" style="98" customWidth="1"/>
    <col min="1798" max="1798" width="3.7109375" style="98" customWidth="1"/>
    <col min="1799" max="1799" width="12.5703125" style="98" customWidth="1"/>
    <col min="1800" max="2048" width="9.140625" style="98"/>
    <col min="2049" max="2049" width="5.7109375" style="98" customWidth="1"/>
    <col min="2050" max="2050" width="41.28515625" style="98" customWidth="1"/>
    <col min="2051" max="2051" width="8.28515625" style="98" customWidth="1"/>
    <col min="2052" max="2052" width="4.28515625" style="98" customWidth="1"/>
    <col min="2053" max="2053" width="11.7109375" style="98" customWidth="1"/>
    <col min="2054" max="2054" width="3.7109375" style="98" customWidth="1"/>
    <col min="2055" max="2055" width="12.5703125" style="98" customWidth="1"/>
    <col min="2056" max="2304" width="9.140625" style="98"/>
    <col min="2305" max="2305" width="5.7109375" style="98" customWidth="1"/>
    <col min="2306" max="2306" width="41.28515625" style="98" customWidth="1"/>
    <col min="2307" max="2307" width="8.28515625" style="98" customWidth="1"/>
    <col min="2308" max="2308" width="4.28515625" style="98" customWidth="1"/>
    <col min="2309" max="2309" width="11.7109375" style="98" customWidth="1"/>
    <col min="2310" max="2310" width="3.7109375" style="98" customWidth="1"/>
    <col min="2311" max="2311" width="12.5703125" style="98" customWidth="1"/>
    <col min="2312" max="2560" width="9.140625" style="98"/>
    <col min="2561" max="2561" width="5.7109375" style="98" customWidth="1"/>
    <col min="2562" max="2562" width="41.28515625" style="98" customWidth="1"/>
    <col min="2563" max="2563" width="8.28515625" style="98" customWidth="1"/>
    <col min="2564" max="2564" width="4.28515625" style="98" customWidth="1"/>
    <col min="2565" max="2565" width="11.7109375" style="98" customWidth="1"/>
    <col min="2566" max="2566" width="3.7109375" style="98" customWidth="1"/>
    <col min="2567" max="2567" width="12.5703125" style="98" customWidth="1"/>
    <col min="2568" max="2816" width="9.140625" style="98"/>
    <col min="2817" max="2817" width="5.7109375" style="98" customWidth="1"/>
    <col min="2818" max="2818" width="41.28515625" style="98" customWidth="1"/>
    <col min="2819" max="2819" width="8.28515625" style="98" customWidth="1"/>
    <col min="2820" max="2820" width="4.28515625" style="98" customWidth="1"/>
    <col min="2821" max="2821" width="11.7109375" style="98" customWidth="1"/>
    <col min="2822" max="2822" width="3.7109375" style="98" customWidth="1"/>
    <col min="2823" max="2823" width="12.5703125" style="98" customWidth="1"/>
    <col min="2824" max="3072" width="9.140625" style="98"/>
    <col min="3073" max="3073" width="5.7109375" style="98" customWidth="1"/>
    <col min="3074" max="3074" width="41.28515625" style="98" customWidth="1"/>
    <col min="3075" max="3075" width="8.28515625" style="98" customWidth="1"/>
    <col min="3076" max="3076" width="4.28515625" style="98" customWidth="1"/>
    <col min="3077" max="3077" width="11.7109375" style="98" customWidth="1"/>
    <col min="3078" max="3078" width="3.7109375" style="98" customWidth="1"/>
    <col min="3079" max="3079" width="12.5703125" style="98" customWidth="1"/>
    <col min="3080" max="3328" width="9.140625" style="98"/>
    <col min="3329" max="3329" width="5.7109375" style="98" customWidth="1"/>
    <col min="3330" max="3330" width="41.28515625" style="98" customWidth="1"/>
    <col min="3331" max="3331" width="8.28515625" style="98" customWidth="1"/>
    <col min="3332" max="3332" width="4.28515625" style="98" customWidth="1"/>
    <col min="3333" max="3333" width="11.7109375" style="98" customWidth="1"/>
    <col min="3334" max="3334" width="3.7109375" style="98" customWidth="1"/>
    <col min="3335" max="3335" width="12.5703125" style="98" customWidth="1"/>
    <col min="3336" max="3584" width="9.140625" style="98"/>
    <col min="3585" max="3585" width="5.7109375" style="98" customWidth="1"/>
    <col min="3586" max="3586" width="41.28515625" style="98" customWidth="1"/>
    <col min="3587" max="3587" width="8.28515625" style="98" customWidth="1"/>
    <col min="3588" max="3588" width="4.28515625" style="98" customWidth="1"/>
    <col min="3589" max="3589" width="11.7109375" style="98" customWidth="1"/>
    <col min="3590" max="3590" width="3.7109375" style="98" customWidth="1"/>
    <col min="3591" max="3591" width="12.5703125" style="98" customWidth="1"/>
    <col min="3592" max="3840" width="9.140625" style="98"/>
    <col min="3841" max="3841" width="5.7109375" style="98" customWidth="1"/>
    <col min="3842" max="3842" width="41.28515625" style="98" customWidth="1"/>
    <col min="3843" max="3843" width="8.28515625" style="98" customWidth="1"/>
    <col min="3844" max="3844" width="4.28515625" style="98" customWidth="1"/>
    <col min="3845" max="3845" width="11.7109375" style="98" customWidth="1"/>
    <col min="3846" max="3846" width="3.7109375" style="98" customWidth="1"/>
    <col min="3847" max="3847" width="12.5703125" style="98" customWidth="1"/>
    <col min="3848" max="4096" width="9.140625" style="98"/>
    <col min="4097" max="4097" width="5.7109375" style="98" customWidth="1"/>
    <col min="4098" max="4098" width="41.28515625" style="98" customWidth="1"/>
    <col min="4099" max="4099" width="8.28515625" style="98" customWidth="1"/>
    <col min="4100" max="4100" width="4.28515625" style="98" customWidth="1"/>
    <col min="4101" max="4101" width="11.7109375" style="98" customWidth="1"/>
    <col min="4102" max="4102" width="3.7109375" style="98" customWidth="1"/>
    <col min="4103" max="4103" width="12.5703125" style="98" customWidth="1"/>
    <col min="4104" max="4352" width="9.140625" style="98"/>
    <col min="4353" max="4353" width="5.7109375" style="98" customWidth="1"/>
    <col min="4354" max="4354" width="41.28515625" style="98" customWidth="1"/>
    <col min="4355" max="4355" width="8.28515625" style="98" customWidth="1"/>
    <col min="4356" max="4356" width="4.28515625" style="98" customWidth="1"/>
    <col min="4357" max="4357" width="11.7109375" style="98" customWidth="1"/>
    <col min="4358" max="4358" width="3.7109375" style="98" customWidth="1"/>
    <col min="4359" max="4359" width="12.5703125" style="98" customWidth="1"/>
    <col min="4360" max="4608" width="9.140625" style="98"/>
    <col min="4609" max="4609" width="5.7109375" style="98" customWidth="1"/>
    <col min="4610" max="4610" width="41.28515625" style="98" customWidth="1"/>
    <col min="4611" max="4611" width="8.28515625" style="98" customWidth="1"/>
    <col min="4612" max="4612" width="4.28515625" style="98" customWidth="1"/>
    <col min="4613" max="4613" width="11.7109375" style="98" customWidth="1"/>
    <col min="4614" max="4614" width="3.7109375" style="98" customWidth="1"/>
    <col min="4615" max="4615" width="12.5703125" style="98" customWidth="1"/>
    <col min="4616" max="4864" width="9.140625" style="98"/>
    <col min="4865" max="4865" width="5.7109375" style="98" customWidth="1"/>
    <col min="4866" max="4866" width="41.28515625" style="98" customWidth="1"/>
    <col min="4867" max="4867" width="8.28515625" style="98" customWidth="1"/>
    <col min="4868" max="4868" width="4.28515625" style="98" customWidth="1"/>
    <col min="4869" max="4869" width="11.7109375" style="98" customWidth="1"/>
    <col min="4870" max="4870" width="3.7109375" style="98" customWidth="1"/>
    <col min="4871" max="4871" width="12.5703125" style="98" customWidth="1"/>
    <col min="4872" max="5120" width="9.140625" style="98"/>
    <col min="5121" max="5121" width="5.7109375" style="98" customWidth="1"/>
    <col min="5122" max="5122" width="41.28515625" style="98" customWidth="1"/>
    <col min="5123" max="5123" width="8.28515625" style="98" customWidth="1"/>
    <col min="5124" max="5124" width="4.28515625" style="98" customWidth="1"/>
    <col min="5125" max="5125" width="11.7109375" style="98" customWidth="1"/>
    <col min="5126" max="5126" width="3.7109375" style="98" customWidth="1"/>
    <col min="5127" max="5127" width="12.5703125" style="98" customWidth="1"/>
    <col min="5128" max="5376" width="9.140625" style="98"/>
    <col min="5377" max="5377" width="5.7109375" style="98" customWidth="1"/>
    <col min="5378" max="5378" width="41.28515625" style="98" customWidth="1"/>
    <col min="5379" max="5379" width="8.28515625" style="98" customWidth="1"/>
    <col min="5380" max="5380" width="4.28515625" style="98" customWidth="1"/>
    <col min="5381" max="5381" width="11.7109375" style="98" customWidth="1"/>
    <col min="5382" max="5382" width="3.7109375" style="98" customWidth="1"/>
    <col min="5383" max="5383" width="12.5703125" style="98" customWidth="1"/>
    <col min="5384" max="5632" width="9.140625" style="98"/>
    <col min="5633" max="5633" width="5.7109375" style="98" customWidth="1"/>
    <col min="5634" max="5634" width="41.28515625" style="98" customWidth="1"/>
    <col min="5635" max="5635" width="8.28515625" style="98" customWidth="1"/>
    <col min="5636" max="5636" width="4.28515625" style="98" customWidth="1"/>
    <col min="5637" max="5637" width="11.7109375" style="98" customWidth="1"/>
    <col min="5638" max="5638" width="3.7109375" style="98" customWidth="1"/>
    <col min="5639" max="5639" width="12.5703125" style="98" customWidth="1"/>
    <col min="5640" max="5888" width="9.140625" style="98"/>
    <col min="5889" max="5889" width="5.7109375" style="98" customWidth="1"/>
    <col min="5890" max="5890" width="41.28515625" style="98" customWidth="1"/>
    <col min="5891" max="5891" width="8.28515625" style="98" customWidth="1"/>
    <col min="5892" max="5892" width="4.28515625" style="98" customWidth="1"/>
    <col min="5893" max="5893" width="11.7109375" style="98" customWidth="1"/>
    <col min="5894" max="5894" width="3.7109375" style="98" customWidth="1"/>
    <col min="5895" max="5895" width="12.5703125" style="98" customWidth="1"/>
    <col min="5896" max="6144" width="9.140625" style="98"/>
    <col min="6145" max="6145" width="5.7109375" style="98" customWidth="1"/>
    <col min="6146" max="6146" width="41.28515625" style="98" customWidth="1"/>
    <col min="6147" max="6147" width="8.28515625" style="98" customWidth="1"/>
    <col min="6148" max="6148" width="4.28515625" style="98" customWidth="1"/>
    <col min="6149" max="6149" width="11.7109375" style="98" customWidth="1"/>
    <col min="6150" max="6150" width="3.7109375" style="98" customWidth="1"/>
    <col min="6151" max="6151" width="12.5703125" style="98" customWidth="1"/>
    <col min="6152" max="6400" width="9.140625" style="98"/>
    <col min="6401" max="6401" width="5.7109375" style="98" customWidth="1"/>
    <col min="6402" max="6402" width="41.28515625" style="98" customWidth="1"/>
    <col min="6403" max="6403" width="8.28515625" style="98" customWidth="1"/>
    <col min="6404" max="6404" width="4.28515625" style="98" customWidth="1"/>
    <col min="6405" max="6405" width="11.7109375" style="98" customWidth="1"/>
    <col min="6406" max="6406" width="3.7109375" style="98" customWidth="1"/>
    <col min="6407" max="6407" width="12.5703125" style="98" customWidth="1"/>
    <col min="6408" max="6656" width="9.140625" style="98"/>
    <col min="6657" max="6657" width="5.7109375" style="98" customWidth="1"/>
    <col min="6658" max="6658" width="41.28515625" style="98" customWidth="1"/>
    <col min="6659" max="6659" width="8.28515625" style="98" customWidth="1"/>
    <col min="6660" max="6660" width="4.28515625" style="98" customWidth="1"/>
    <col min="6661" max="6661" width="11.7109375" style="98" customWidth="1"/>
    <col min="6662" max="6662" width="3.7109375" style="98" customWidth="1"/>
    <col min="6663" max="6663" width="12.5703125" style="98" customWidth="1"/>
    <col min="6664" max="6912" width="9.140625" style="98"/>
    <col min="6913" max="6913" width="5.7109375" style="98" customWidth="1"/>
    <col min="6914" max="6914" width="41.28515625" style="98" customWidth="1"/>
    <col min="6915" max="6915" width="8.28515625" style="98" customWidth="1"/>
    <col min="6916" max="6916" width="4.28515625" style="98" customWidth="1"/>
    <col min="6917" max="6917" width="11.7109375" style="98" customWidth="1"/>
    <col min="6918" max="6918" width="3.7109375" style="98" customWidth="1"/>
    <col min="6919" max="6919" width="12.5703125" style="98" customWidth="1"/>
    <col min="6920" max="7168" width="9.140625" style="98"/>
    <col min="7169" max="7169" width="5.7109375" style="98" customWidth="1"/>
    <col min="7170" max="7170" width="41.28515625" style="98" customWidth="1"/>
    <col min="7171" max="7171" width="8.28515625" style="98" customWidth="1"/>
    <col min="7172" max="7172" width="4.28515625" style="98" customWidth="1"/>
    <col min="7173" max="7173" width="11.7109375" style="98" customWidth="1"/>
    <col min="7174" max="7174" width="3.7109375" style="98" customWidth="1"/>
    <col min="7175" max="7175" width="12.5703125" style="98" customWidth="1"/>
    <col min="7176" max="7424" width="9.140625" style="98"/>
    <col min="7425" max="7425" width="5.7109375" style="98" customWidth="1"/>
    <col min="7426" max="7426" width="41.28515625" style="98" customWidth="1"/>
    <col min="7427" max="7427" width="8.28515625" style="98" customWidth="1"/>
    <col min="7428" max="7428" width="4.28515625" style="98" customWidth="1"/>
    <col min="7429" max="7429" width="11.7109375" style="98" customWidth="1"/>
    <col min="7430" max="7430" width="3.7109375" style="98" customWidth="1"/>
    <col min="7431" max="7431" width="12.5703125" style="98" customWidth="1"/>
    <col min="7432" max="7680" width="9.140625" style="98"/>
    <col min="7681" max="7681" width="5.7109375" style="98" customWidth="1"/>
    <col min="7682" max="7682" width="41.28515625" style="98" customWidth="1"/>
    <col min="7683" max="7683" width="8.28515625" style="98" customWidth="1"/>
    <col min="7684" max="7684" width="4.28515625" style="98" customWidth="1"/>
    <col min="7685" max="7685" width="11.7109375" style="98" customWidth="1"/>
    <col min="7686" max="7686" width="3.7109375" style="98" customWidth="1"/>
    <col min="7687" max="7687" width="12.5703125" style="98" customWidth="1"/>
    <col min="7688" max="7936" width="9.140625" style="98"/>
    <col min="7937" max="7937" width="5.7109375" style="98" customWidth="1"/>
    <col min="7938" max="7938" width="41.28515625" style="98" customWidth="1"/>
    <col min="7939" max="7939" width="8.28515625" style="98" customWidth="1"/>
    <col min="7940" max="7940" width="4.28515625" style="98" customWidth="1"/>
    <col min="7941" max="7941" width="11.7109375" style="98" customWidth="1"/>
    <col min="7942" max="7942" width="3.7109375" style="98" customWidth="1"/>
    <col min="7943" max="7943" width="12.5703125" style="98" customWidth="1"/>
    <col min="7944" max="8192" width="9.140625" style="98"/>
    <col min="8193" max="8193" width="5.7109375" style="98" customWidth="1"/>
    <col min="8194" max="8194" width="41.28515625" style="98" customWidth="1"/>
    <col min="8195" max="8195" width="8.28515625" style="98" customWidth="1"/>
    <col min="8196" max="8196" width="4.28515625" style="98" customWidth="1"/>
    <col min="8197" max="8197" width="11.7109375" style="98" customWidth="1"/>
    <col min="8198" max="8198" width="3.7109375" style="98" customWidth="1"/>
    <col min="8199" max="8199" width="12.5703125" style="98" customWidth="1"/>
    <col min="8200" max="8448" width="9.140625" style="98"/>
    <col min="8449" max="8449" width="5.7109375" style="98" customWidth="1"/>
    <col min="8450" max="8450" width="41.28515625" style="98" customWidth="1"/>
    <col min="8451" max="8451" width="8.28515625" style="98" customWidth="1"/>
    <col min="8452" max="8452" width="4.28515625" style="98" customWidth="1"/>
    <col min="8453" max="8453" width="11.7109375" style="98" customWidth="1"/>
    <col min="8454" max="8454" width="3.7109375" style="98" customWidth="1"/>
    <col min="8455" max="8455" width="12.5703125" style="98" customWidth="1"/>
    <col min="8456" max="8704" width="9.140625" style="98"/>
    <col min="8705" max="8705" width="5.7109375" style="98" customWidth="1"/>
    <col min="8706" max="8706" width="41.28515625" style="98" customWidth="1"/>
    <col min="8707" max="8707" width="8.28515625" style="98" customWidth="1"/>
    <col min="8708" max="8708" width="4.28515625" style="98" customWidth="1"/>
    <col min="8709" max="8709" width="11.7109375" style="98" customWidth="1"/>
    <col min="8710" max="8710" width="3.7109375" style="98" customWidth="1"/>
    <col min="8711" max="8711" width="12.5703125" style="98" customWidth="1"/>
    <col min="8712" max="8960" width="9.140625" style="98"/>
    <col min="8961" max="8961" width="5.7109375" style="98" customWidth="1"/>
    <col min="8962" max="8962" width="41.28515625" style="98" customWidth="1"/>
    <col min="8963" max="8963" width="8.28515625" style="98" customWidth="1"/>
    <col min="8964" max="8964" width="4.28515625" style="98" customWidth="1"/>
    <col min="8965" max="8965" width="11.7109375" style="98" customWidth="1"/>
    <col min="8966" max="8966" width="3.7109375" style="98" customWidth="1"/>
    <col min="8967" max="8967" width="12.5703125" style="98" customWidth="1"/>
    <col min="8968" max="9216" width="9.140625" style="98"/>
    <col min="9217" max="9217" width="5.7109375" style="98" customWidth="1"/>
    <col min="9218" max="9218" width="41.28515625" style="98" customWidth="1"/>
    <col min="9219" max="9219" width="8.28515625" style="98" customWidth="1"/>
    <col min="9220" max="9220" width="4.28515625" style="98" customWidth="1"/>
    <col min="9221" max="9221" width="11.7109375" style="98" customWidth="1"/>
    <col min="9222" max="9222" width="3.7109375" style="98" customWidth="1"/>
    <col min="9223" max="9223" width="12.5703125" style="98" customWidth="1"/>
    <col min="9224" max="9472" width="9.140625" style="98"/>
    <col min="9473" max="9473" width="5.7109375" style="98" customWidth="1"/>
    <col min="9474" max="9474" width="41.28515625" style="98" customWidth="1"/>
    <col min="9475" max="9475" width="8.28515625" style="98" customWidth="1"/>
    <col min="9476" max="9476" width="4.28515625" style="98" customWidth="1"/>
    <col min="9477" max="9477" width="11.7109375" style="98" customWidth="1"/>
    <col min="9478" max="9478" width="3.7109375" style="98" customWidth="1"/>
    <col min="9479" max="9479" width="12.5703125" style="98" customWidth="1"/>
    <col min="9480" max="9728" width="9.140625" style="98"/>
    <col min="9729" max="9729" width="5.7109375" style="98" customWidth="1"/>
    <col min="9730" max="9730" width="41.28515625" style="98" customWidth="1"/>
    <col min="9731" max="9731" width="8.28515625" style="98" customWidth="1"/>
    <col min="9732" max="9732" width="4.28515625" style="98" customWidth="1"/>
    <col min="9733" max="9733" width="11.7109375" style="98" customWidth="1"/>
    <col min="9734" max="9734" width="3.7109375" style="98" customWidth="1"/>
    <col min="9735" max="9735" width="12.5703125" style="98" customWidth="1"/>
    <col min="9736" max="9984" width="9.140625" style="98"/>
    <col min="9985" max="9985" width="5.7109375" style="98" customWidth="1"/>
    <col min="9986" max="9986" width="41.28515625" style="98" customWidth="1"/>
    <col min="9987" max="9987" width="8.28515625" style="98" customWidth="1"/>
    <col min="9988" max="9988" width="4.28515625" style="98" customWidth="1"/>
    <col min="9989" max="9989" width="11.7109375" style="98" customWidth="1"/>
    <col min="9990" max="9990" width="3.7109375" style="98" customWidth="1"/>
    <col min="9991" max="9991" width="12.5703125" style="98" customWidth="1"/>
    <col min="9992" max="10240" width="9.140625" style="98"/>
    <col min="10241" max="10241" width="5.7109375" style="98" customWidth="1"/>
    <col min="10242" max="10242" width="41.28515625" style="98" customWidth="1"/>
    <col min="10243" max="10243" width="8.28515625" style="98" customWidth="1"/>
    <col min="10244" max="10244" width="4.28515625" style="98" customWidth="1"/>
    <col min="10245" max="10245" width="11.7109375" style="98" customWidth="1"/>
    <col min="10246" max="10246" width="3.7109375" style="98" customWidth="1"/>
    <col min="10247" max="10247" width="12.5703125" style="98" customWidth="1"/>
    <col min="10248" max="10496" width="9.140625" style="98"/>
    <col min="10497" max="10497" width="5.7109375" style="98" customWidth="1"/>
    <col min="10498" max="10498" width="41.28515625" style="98" customWidth="1"/>
    <col min="10499" max="10499" width="8.28515625" style="98" customWidth="1"/>
    <col min="10500" max="10500" width="4.28515625" style="98" customWidth="1"/>
    <col min="10501" max="10501" width="11.7109375" style="98" customWidth="1"/>
    <col min="10502" max="10502" width="3.7109375" style="98" customWidth="1"/>
    <col min="10503" max="10503" width="12.5703125" style="98" customWidth="1"/>
    <col min="10504" max="10752" width="9.140625" style="98"/>
    <col min="10753" max="10753" width="5.7109375" style="98" customWidth="1"/>
    <col min="10754" max="10754" width="41.28515625" style="98" customWidth="1"/>
    <col min="10755" max="10755" width="8.28515625" style="98" customWidth="1"/>
    <col min="10756" max="10756" width="4.28515625" style="98" customWidth="1"/>
    <col min="10757" max="10757" width="11.7109375" style="98" customWidth="1"/>
    <col min="10758" max="10758" width="3.7109375" style="98" customWidth="1"/>
    <col min="10759" max="10759" width="12.5703125" style="98" customWidth="1"/>
    <col min="10760" max="11008" width="9.140625" style="98"/>
    <col min="11009" max="11009" width="5.7109375" style="98" customWidth="1"/>
    <col min="11010" max="11010" width="41.28515625" style="98" customWidth="1"/>
    <col min="11011" max="11011" width="8.28515625" style="98" customWidth="1"/>
    <col min="11012" max="11012" width="4.28515625" style="98" customWidth="1"/>
    <col min="11013" max="11013" width="11.7109375" style="98" customWidth="1"/>
    <col min="11014" max="11014" width="3.7109375" style="98" customWidth="1"/>
    <col min="11015" max="11015" width="12.5703125" style="98" customWidth="1"/>
    <col min="11016" max="11264" width="9.140625" style="98"/>
    <col min="11265" max="11265" width="5.7109375" style="98" customWidth="1"/>
    <col min="11266" max="11266" width="41.28515625" style="98" customWidth="1"/>
    <col min="11267" max="11267" width="8.28515625" style="98" customWidth="1"/>
    <col min="11268" max="11268" width="4.28515625" style="98" customWidth="1"/>
    <col min="11269" max="11269" width="11.7109375" style="98" customWidth="1"/>
    <col min="11270" max="11270" width="3.7109375" style="98" customWidth="1"/>
    <col min="11271" max="11271" width="12.5703125" style="98" customWidth="1"/>
    <col min="11272" max="11520" width="9.140625" style="98"/>
    <col min="11521" max="11521" width="5.7109375" style="98" customWidth="1"/>
    <col min="11522" max="11522" width="41.28515625" style="98" customWidth="1"/>
    <col min="11523" max="11523" width="8.28515625" style="98" customWidth="1"/>
    <col min="11524" max="11524" width="4.28515625" style="98" customWidth="1"/>
    <col min="11525" max="11525" width="11.7109375" style="98" customWidth="1"/>
    <col min="11526" max="11526" width="3.7109375" style="98" customWidth="1"/>
    <col min="11527" max="11527" width="12.5703125" style="98" customWidth="1"/>
    <col min="11528" max="11776" width="9.140625" style="98"/>
    <col min="11777" max="11777" width="5.7109375" style="98" customWidth="1"/>
    <col min="11778" max="11778" width="41.28515625" style="98" customWidth="1"/>
    <col min="11779" max="11779" width="8.28515625" style="98" customWidth="1"/>
    <col min="11780" max="11780" width="4.28515625" style="98" customWidth="1"/>
    <col min="11781" max="11781" width="11.7109375" style="98" customWidth="1"/>
    <col min="11782" max="11782" width="3.7109375" style="98" customWidth="1"/>
    <col min="11783" max="11783" width="12.5703125" style="98" customWidth="1"/>
    <col min="11784" max="12032" width="9.140625" style="98"/>
    <col min="12033" max="12033" width="5.7109375" style="98" customWidth="1"/>
    <col min="12034" max="12034" width="41.28515625" style="98" customWidth="1"/>
    <col min="12035" max="12035" width="8.28515625" style="98" customWidth="1"/>
    <col min="12036" max="12036" width="4.28515625" style="98" customWidth="1"/>
    <col min="12037" max="12037" width="11.7109375" style="98" customWidth="1"/>
    <col min="12038" max="12038" width="3.7109375" style="98" customWidth="1"/>
    <col min="12039" max="12039" width="12.5703125" style="98" customWidth="1"/>
    <col min="12040" max="12288" width="9.140625" style="98"/>
    <col min="12289" max="12289" width="5.7109375" style="98" customWidth="1"/>
    <col min="12290" max="12290" width="41.28515625" style="98" customWidth="1"/>
    <col min="12291" max="12291" width="8.28515625" style="98" customWidth="1"/>
    <col min="12292" max="12292" width="4.28515625" style="98" customWidth="1"/>
    <col min="12293" max="12293" width="11.7109375" style="98" customWidth="1"/>
    <col min="12294" max="12294" width="3.7109375" style="98" customWidth="1"/>
    <col min="12295" max="12295" width="12.5703125" style="98" customWidth="1"/>
    <col min="12296" max="12544" width="9.140625" style="98"/>
    <col min="12545" max="12545" width="5.7109375" style="98" customWidth="1"/>
    <col min="12546" max="12546" width="41.28515625" style="98" customWidth="1"/>
    <col min="12547" max="12547" width="8.28515625" style="98" customWidth="1"/>
    <col min="12548" max="12548" width="4.28515625" style="98" customWidth="1"/>
    <col min="12549" max="12549" width="11.7109375" style="98" customWidth="1"/>
    <col min="12550" max="12550" width="3.7109375" style="98" customWidth="1"/>
    <col min="12551" max="12551" width="12.5703125" style="98" customWidth="1"/>
    <col min="12552" max="12800" width="9.140625" style="98"/>
    <col min="12801" max="12801" width="5.7109375" style="98" customWidth="1"/>
    <col min="12802" max="12802" width="41.28515625" style="98" customWidth="1"/>
    <col min="12803" max="12803" width="8.28515625" style="98" customWidth="1"/>
    <col min="12804" max="12804" width="4.28515625" style="98" customWidth="1"/>
    <col min="12805" max="12805" width="11.7109375" style="98" customWidth="1"/>
    <col min="12806" max="12806" width="3.7109375" style="98" customWidth="1"/>
    <col min="12807" max="12807" width="12.5703125" style="98" customWidth="1"/>
    <col min="12808" max="13056" width="9.140625" style="98"/>
    <col min="13057" max="13057" width="5.7109375" style="98" customWidth="1"/>
    <col min="13058" max="13058" width="41.28515625" style="98" customWidth="1"/>
    <col min="13059" max="13059" width="8.28515625" style="98" customWidth="1"/>
    <col min="13060" max="13060" width="4.28515625" style="98" customWidth="1"/>
    <col min="13061" max="13061" width="11.7109375" style="98" customWidth="1"/>
    <col min="13062" max="13062" width="3.7109375" style="98" customWidth="1"/>
    <col min="13063" max="13063" width="12.5703125" style="98" customWidth="1"/>
    <col min="13064" max="13312" width="9.140625" style="98"/>
    <col min="13313" max="13313" width="5.7109375" style="98" customWidth="1"/>
    <col min="13314" max="13314" width="41.28515625" style="98" customWidth="1"/>
    <col min="13315" max="13315" width="8.28515625" style="98" customWidth="1"/>
    <col min="13316" max="13316" width="4.28515625" style="98" customWidth="1"/>
    <col min="13317" max="13317" width="11.7109375" style="98" customWidth="1"/>
    <col min="13318" max="13318" width="3.7109375" style="98" customWidth="1"/>
    <col min="13319" max="13319" width="12.5703125" style="98" customWidth="1"/>
    <col min="13320" max="13568" width="9.140625" style="98"/>
    <col min="13569" max="13569" width="5.7109375" style="98" customWidth="1"/>
    <col min="13570" max="13570" width="41.28515625" style="98" customWidth="1"/>
    <col min="13571" max="13571" width="8.28515625" style="98" customWidth="1"/>
    <col min="13572" max="13572" width="4.28515625" style="98" customWidth="1"/>
    <col min="13573" max="13573" width="11.7109375" style="98" customWidth="1"/>
    <col min="13574" max="13574" width="3.7109375" style="98" customWidth="1"/>
    <col min="13575" max="13575" width="12.5703125" style="98" customWidth="1"/>
    <col min="13576" max="13824" width="9.140625" style="98"/>
    <col min="13825" max="13825" width="5.7109375" style="98" customWidth="1"/>
    <col min="13826" max="13826" width="41.28515625" style="98" customWidth="1"/>
    <col min="13827" max="13827" width="8.28515625" style="98" customWidth="1"/>
    <col min="13828" max="13828" width="4.28515625" style="98" customWidth="1"/>
    <col min="13829" max="13829" width="11.7109375" style="98" customWidth="1"/>
    <col min="13830" max="13830" width="3.7109375" style="98" customWidth="1"/>
    <col min="13831" max="13831" width="12.5703125" style="98" customWidth="1"/>
    <col min="13832" max="14080" width="9.140625" style="98"/>
    <col min="14081" max="14081" width="5.7109375" style="98" customWidth="1"/>
    <col min="14082" max="14082" width="41.28515625" style="98" customWidth="1"/>
    <col min="14083" max="14083" width="8.28515625" style="98" customWidth="1"/>
    <col min="14084" max="14084" width="4.28515625" style="98" customWidth="1"/>
    <col min="14085" max="14085" width="11.7109375" style="98" customWidth="1"/>
    <col min="14086" max="14086" width="3.7109375" style="98" customWidth="1"/>
    <col min="14087" max="14087" width="12.5703125" style="98" customWidth="1"/>
    <col min="14088" max="14336" width="9.140625" style="98"/>
    <col min="14337" max="14337" width="5.7109375" style="98" customWidth="1"/>
    <col min="14338" max="14338" width="41.28515625" style="98" customWidth="1"/>
    <col min="14339" max="14339" width="8.28515625" style="98" customWidth="1"/>
    <col min="14340" max="14340" width="4.28515625" style="98" customWidth="1"/>
    <col min="14341" max="14341" width="11.7109375" style="98" customWidth="1"/>
    <col min="14342" max="14342" width="3.7109375" style="98" customWidth="1"/>
    <col min="14343" max="14343" width="12.5703125" style="98" customWidth="1"/>
    <col min="14344" max="14592" width="9.140625" style="98"/>
    <col min="14593" max="14593" width="5.7109375" style="98" customWidth="1"/>
    <col min="14594" max="14594" width="41.28515625" style="98" customWidth="1"/>
    <col min="14595" max="14595" width="8.28515625" style="98" customWidth="1"/>
    <col min="14596" max="14596" width="4.28515625" style="98" customWidth="1"/>
    <col min="14597" max="14597" width="11.7109375" style="98" customWidth="1"/>
    <col min="14598" max="14598" width="3.7109375" style="98" customWidth="1"/>
    <col min="14599" max="14599" width="12.5703125" style="98" customWidth="1"/>
    <col min="14600" max="14848" width="9.140625" style="98"/>
    <col min="14849" max="14849" width="5.7109375" style="98" customWidth="1"/>
    <col min="14850" max="14850" width="41.28515625" style="98" customWidth="1"/>
    <col min="14851" max="14851" width="8.28515625" style="98" customWidth="1"/>
    <col min="14852" max="14852" width="4.28515625" style="98" customWidth="1"/>
    <col min="14853" max="14853" width="11.7109375" style="98" customWidth="1"/>
    <col min="14854" max="14854" width="3.7109375" style="98" customWidth="1"/>
    <col min="14855" max="14855" width="12.5703125" style="98" customWidth="1"/>
    <col min="14856" max="15104" width="9.140625" style="98"/>
    <col min="15105" max="15105" width="5.7109375" style="98" customWidth="1"/>
    <col min="15106" max="15106" width="41.28515625" style="98" customWidth="1"/>
    <col min="15107" max="15107" width="8.28515625" style="98" customWidth="1"/>
    <col min="15108" max="15108" width="4.28515625" style="98" customWidth="1"/>
    <col min="15109" max="15109" width="11.7109375" style="98" customWidth="1"/>
    <col min="15110" max="15110" width="3.7109375" style="98" customWidth="1"/>
    <col min="15111" max="15111" width="12.5703125" style="98" customWidth="1"/>
    <col min="15112" max="15360" width="9.140625" style="98"/>
    <col min="15361" max="15361" width="5.7109375" style="98" customWidth="1"/>
    <col min="15362" max="15362" width="41.28515625" style="98" customWidth="1"/>
    <col min="15363" max="15363" width="8.28515625" style="98" customWidth="1"/>
    <col min="15364" max="15364" width="4.28515625" style="98" customWidth="1"/>
    <col min="15365" max="15365" width="11.7109375" style="98" customWidth="1"/>
    <col min="15366" max="15366" width="3.7109375" style="98" customWidth="1"/>
    <col min="15367" max="15367" width="12.5703125" style="98" customWidth="1"/>
    <col min="15368" max="15616" width="9.140625" style="98"/>
    <col min="15617" max="15617" width="5.7109375" style="98" customWidth="1"/>
    <col min="15618" max="15618" width="41.28515625" style="98" customWidth="1"/>
    <col min="15619" max="15619" width="8.28515625" style="98" customWidth="1"/>
    <col min="15620" max="15620" width="4.28515625" style="98" customWidth="1"/>
    <col min="15621" max="15621" width="11.7109375" style="98" customWidth="1"/>
    <col min="15622" max="15622" width="3.7109375" style="98" customWidth="1"/>
    <col min="15623" max="15623" width="12.5703125" style="98" customWidth="1"/>
    <col min="15624" max="15872" width="9.140625" style="98"/>
    <col min="15873" max="15873" width="5.7109375" style="98" customWidth="1"/>
    <col min="15874" max="15874" width="41.28515625" style="98" customWidth="1"/>
    <col min="15875" max="15875" width="8.28515625" style="98" customWidth="1"/>
    <col min="15876" max="15876" width="4.28515625" style="98" customWidth="1"/>
    <col min="15877" max="15877" width="11.7109375" style="98" customWidth="1"/>
    <col min="15878" max="15878" width="3.7109375" style="98" customWidth="1"/>
    <col min="15879" max="15879" width="12.5703125" style="98" customWidth="1"/>
    <col min="15880" max="16128" width="9.140625" style="98"/>
    <col min="16129" max="16129" width="5.7109375" style="98" customWidth="1"/>
    <col min="16130" max="16130" width="41.28515625" style="98" customWidth="1"/>
    <col min="16131" max="16131" width="8.28515625" style="98" customWidth="1"/>
    <col min="16132" max="16132" width="4.28515625" style="98" customWidth="1"/>
    <col min="16133" max="16133" width="11.7109375" style="98" customWidth="1"/>
    <col min="16134" max="16134" width="3.7109375" style="98" customWidth="1"/>
    <col min="16135" max="16135" width="12.5703125" style="98" customWidth="1"/>
    <col min="16136" max="16384" width="9.140625" style="98"/>
  </cols>
  <sheetData>
    <row r="1" spans="1:7" x14ac:dyDescent="0.2">
      <c r="A1" s="378"/>
      <c r="B1" s="378"/>
      <c r="C1" s="378"/>
      <c r="D1" s="378"/>
      <c r="E1" s="378"/>
      <c r="F1" s="378"/>
    </row>
    <row r="2" spans="1:7" x14ac:dyDescent="0.2">
      <c r="A2" s="379"/>
      <c r="B2" s="379"/>
      <c r="C2" s="379"/>
      <c r="D2" s="379"/>
      <c r="E2" s="379"/>
      <c r="F2" s="379"/>
    </row>
    <row r="3" spans="1:7" ht="89.25" customHeight="1" x14ac:dyDescent="0.2">
      <c r="A3" s="362"/>
      <c r="B3" s="380" t="s">
        <v>264</v>
      </c>
      <c r="C3" s="380"/>
      <c r="D3" s="380"/>
      <c r="E3" s="381"/>
      <c r="F3" s="381"/>
    </row>
    <row r="4" spans="1:7" ht="15.75" x14ac:dyDescent="0.2">
      <c r="A4" s="356"/>
      <c r="B4" s="357"/>
      <c r="C4" s="358"/>
      <c r="D4" s="367"/>
      <c r="E4" s="360"/>
      <c r="F4" s="360"/>
    </row>
    <row r="5" spans="1:7" ht="30" x14ac:dyDescent="0.2">
      <c r="A5" s="363" t="s">
        <v>6</v>
      </c>
      <c r="B5" s="364" t="s">
        <v>7</v>
      </c>
      <c r="C5" s="364" t="s">
        <v>22</v>
      </c>
      <c r="D5" s="365" t="s">
        <v>0</v>
      </c>
      <c r="E5" s="364" t="s">
        <v>21</v>
      </c>
      <c r="F5" s="366" t="s">
        <v>8</v>
      </c>
    </row>
    <row r="6" spans="1:7" x14ac:dyDescent="0.2">
      <c r="A6" s="59"/>
      <c r="B6" s="60"/>
      <c r="C6" s="61"/>
      <c r="D6" s="68"/>
      <c r="E6" s="61"/>
      <c r="F6" s="62"/>
    </row>
    <row r="7" spans="1:7" ht="15" x14ac:dyDescent="0.2">
      <c r="A7" s="42" t="s">
        <v>279</v>
      </c>
      <c r="B7" s="43" t="s">
        <v>1046</v>
      </c>
      <c r="C7" s="44"/>
      <c r="D7" s="69"/>
      <c r="E7" s="383">
        <f>F9+F18+F26+F32+F40</f>
        <v>0</v>
      </c>
      <c r="F7" s="384"/>
    </row>
    <row r="9" spans="1:7" x14ac:dyDescent="0.2">
      <c r="A9" s="53" t="s">
        <v>301</v>
      </c>
      <c r="B9" s="53" t="s">
        <v>276</v>
      </c>
      <c r="C9" s="54"/>
      <c r="D9" s="284"/>
      <c r="E9" s="53"/>
      <c r="F9" s="302">
        <f>SUM(F10:F17)</f>
        <v>0</v>
      </c>
    </row>
    <row r="10" spans="1:7" s="67" customFormat="1" ht="36" x14ac:dyDescent="0.2">
      <c r="A10" s="303" t="s">
        <v>966</v>
      </c>
      <c r="B10" s="304" t="s">
        <v>1014</v>
      </c>
      <c r="C10" s="305" t="s">
        <v>19</v>
      </c>
      <c r="D10" s="306">
        <v>155</v>
      </c>
      <c r="E10" s="305"/>
      <c r="F10" s="307"/>
      <c r="G10" s="288"/>
    </row>
    <row r="11" spans="1:7" s="67" customFormat="1" ht="72" x14ac:dyDescent="0.2">
      <c r="A11" s="303" t="s">
        <v>967</v>
      </c>
      <c r="B11" s="304" t="s">
        <v>1015</v>
      </c>
      <c r="C11" s="305" t="s">
        <v>19</v>
      </c>
      <c r="D11" s="306">
        <v>205</v>
      </c>
      <c r="E11" s="305"/>
      <c r="F11" s="307"/>
      <c r="G11" s="288"/>
    </row>
    <row r="12" spans="1:7" s="67" customFormat="1" ht="60" x14ac:dyDescent="0.2">
      <c r="A12" s="303" t="s">
        <v>968</v>
      </c>
      <c r="B12" s="304" t="s">
        <v>1016</v>
      </c>
      <c r="C12" s="305" t="s">
        <v>19</v>
      </c>
      <c r="D12" s="306">
        <v>155</v>
      </c>
      <c r="E12" s="305"/>
      <c r="F12" s="307"/>
      <c r="G12" s="288"/>
    </row>
    <row r="13" spans="1:7" s="67" customFormat="1" ht="36" x14ac:dyDescent="0.2">
      <c r="A13" s="303" t="s">
        <v>969</v>
      </c>
      <c r="B13" s="304" t="s">
        <v>1017</v>
      </c>
      <c r="C13" s="305" t="s">
        <v>19</v>
      </c>
      <c r="D13" s="306">
        <v>155</v>
      </c>
      <c r="E13" s="305"/>
      <c r="F13" s="307"/>
      <c r="G13" s="288"/>
    </row>
    <row r="14" spans="1:7" s="67" customFormat="1" ht="60" x14ac:dyDescent="0.2">
      <c r="A14" s="303" t="s">
        <v>970</v>
      </c>
      <c r="B14" s="304" t="s">
        <v>1018</v>
      </c>
      <c r="C14" s="305" t="s">
        <v>19</v>
      </c>
      <c r="D14" s="306">
        <v>155</v>
      </c>
      <c r="E14" s="305"/>
      <c r="F14" s="307"/>
      <c r="G14" s="288"/>
    </row>
    <row r="15" spans="1:7" s="67" customFormat="1" ht="72" x14ac:dyDescent="0.2">
      <c r="A15" s="303" t="s">
        <v>971</v>
      </c>
      <c r="B15" s="304" t="s">
        <v>1019</v>
      </c>
      <c r="C15" s="305" t="s">
        <v>283</v>
      </c>
      <c r="D15" s="306">
        <v>3</v>
      </c>
      <c r="E15" s="305"/>
      <c r="F15" s="307"/>
      <c r="G15" s="288"/>
    </row>
    <row r="16" spans="1:7" ht="108" x14ac:dyDescent="0.2">
      <c r="A16" s="308" t="s">
        <v>972</v>
      </c>
      <c r="B16" s="304" t="s">
        <v>1020</v>
      </c>
      <c r="C16" s="305" t="s">
        <v>19</v>
      </c>
      <c r="D16" s="305">
        <v>205</v>
      </c>
      <c r="E16" s="309"/>
      <c r="F16" s="310"/>
      <c r="G16" s="291"/>
    </row>
    <row r="17" spans="1:7" ht="72" x14ac:dyDescent="0.2">
      <c r="A17" s="303" t="s">
        <v>973</v>
      </c>
      <c r="B17" s="304" t="s">
        <v>1021</v>
      </c>
      <c r="C17" s="311" t="s">
        <v>194</v>
      </c>
      <c r="D17" s="311">
        <v>2</v>
      </c>
      <c r="E17" s="310"/>
      <c r="F17" s="310"/>
      <c r="G17" s="291"/>
    </row>
    <row r="18" spans="1:7" s="93" customFormat="1" x14ac:dyDescent="0.2">
      <c r="A18" s="53" t="s">
        <v>303</v>
      </c>
      <c r="B18" s="301" t="s">
        <v>974</v>
      </c>
      <c r="C18" s="54"/>
      <c r="D18" s="284"/>
      <c r="E18" s="53"/>
      <c r="F18" s="302">
        <f>SUM(F19:F25)</f>
        <v>0</v>
      </c>
      <c r="G18" s="287"/>
    </row>
    <row r="19" spans="1:7" ht="252" x14ac:dyDescent="0.2">
      <c r="A19" s="303" t="s">
        <v>975</v>
      </c>
      <c r="B19" s="304" t="s">
        <v>1022</v>
      </c>
      <c r="C19" s="311" t="s">
        <v>10</v>
      </c>
      <c r="D19" s="312">
        <v>60</v>
      </c>
      <c r="E19" s="311"/>
      <c r="F19" s="313"/>
      <c r="G19" s="293"/>
    </row>
    <row r="20" spans="1:7" ht="168" x14ac:dyDescent="0.2">
      <c r="A20" s="303" t="s">
        <v>978</v>
      </c>
      <c r="B20" s="304" t="s">
        <v>1023</v>
      </c>
      <c r="C20" s="311" t="s">
        <v>10</v>
      </c>
      <c r="D20" s="312">
        <v>56</v>
      </c>
      <c r="E20" s="311"/>
      <c r="F20" s="313"/>
      <c r="G20" s="293"/>
    </row>
    <row r="21" spans="1:7" ht="168" x14ac:dyDescent="0.2">
      <c r="A21" s="303" t="s">
        <v>979</v>
      </c>
      <c r="B21" s="304" t="s">
        <v>1024</v>
      </c>
      <c r="C21" s="311" t="s">
        <v>10</v>
      </c>
      <c r="D21" s="312">
        <v>4</v>
      </c>
      <c r="E21" s="311"/>
      <c r="F21" s="313"/>
      <c r="G21" s="293"/>
    </row>
    <row r="22" spans="1:7" s="102" customFormat="1" ht="144" x14ac:dyDescent="0.2">
      <c r="A22" s="303" t="s">
        <v>980</v>
      </c>
      <c r="B22" s="304" t="s">
        <v>1025</v>
      </c>
      <c r="C22" s="314" t="s">
        <v>10</v>
      </c>
      <c r="D22" s="315">
        <v>50</v>
      </c>
      <c r="E22" s="316"/>
      <c r="F22" s="317"/>
      <c r="G22" s="294"/>
    </row>
    <row r="23" spans="1:7" s="67" customFormat="1" ht="96" x14ac:dyDescent="0.2">
      <c r="A23" s="303" t="s">
        <v>981</v>
      </c>
      <c r="B23" s="304" t="s">
        <v>1026</v>
      </c>
      <c r="C23" s="305"/>
      <c r="D23" s="306"/>
      <c r="E23" s="305"/>
      <c r="F23" s="307"/>
      <c r="G23" s="288"/>
    </row>
    <row r="24" spans="1:7" s="67" customFormat="1" ht="24" x14ac:dyDescent="0.2">
      <c r="A24" s="303" t="s">
        <v>983</v>
      </c>
      <c r="B24" s="304" t="s">
        <v>1027</v>
      </c>
      <c r="C24" s="305" t="s">
        <v>11</v>
      </c>
      <c r="D24" s="306">
        <v>62</v>
      </c>
      <c r="E24" s="305"/>
      <c r="F24" s="307"/>
      <c r="G24" s="288"/>
    </row>
    <row r="25" spans="1:7" s="67" customFormat="1" ht="24" x14ac:dyDescent="0.2">
      <c r="A25" s="318" t="s">
        <v>984</v>
      </c>
      <c r="B25" s="304" t="s">
        <v>1028</v>
      </c>
      <c r="C25" s="305" t="s">
        <v>11</v>
      </c>
      <c r="D25" s="306">
        <v>40</v>
      </c>
      <c r="E25" s="305"/>
      <c r="F25" s="307"/>
      <c r="G25" s="288"/>
    </row>
    <row r="26" spans="1:7" x14ac:dyDescent="0.2">
      <c r="A26" s="53" t="s">
        <v>982</v>
      </c>
      <c r="B26" s="301" t="s">
        <v>286</v>
      </c>
      <c r="C26" s="54"/>
      <c r="D26" s="284"/>
      <c r="E26" s="53"/>
      <c r="F26" s="302">
        <f>SUM(F27:F31)</f>
        <v>0</v>
      </c>
      <c r="G26" s="293"/>
    </row>
    <row r="27" spans="1:7" s="97" customFormat="1" ht="192" x14ac:dyDescent="0.2">
      <c r="A27" s="303" t="s">
        <v>985</v>
      </c>
      <c r="B27" s="304" t="s">
        <v>1029</v>
      </c>
      <c r="C27" s="319" t="s">
        <v>2</v>
      </c>
      <c r="D27" s="320">
        <v>40</v>
      </c>
      <c r="E27" s="304"/>
      <c r="F27" s="304"/>
      <c r="G27" s="289"/>
    </row>
    <row r="28" spans="1:7" s="97" customFormat="1" ht="60" x14ac:dyDescent="0.2">
      <c r="A28" s="303" t="s">
        <v>986</v>
      </c>
      <c r="B28" s="304" t="s">
        <v>1038</v>
      </c>
      <c r="C28" s="321"/>
      <c r="D28" s="321"/>
      <c r="E28" s="304"/>
      <c r="F28" s="304"/>
      <c r="G28" s="289"/>
    </row>
    <row r="29" spans="1:7" s="93" customFormat="1" ht="13.5" x14ac:dyDescent="0.2">
      <c r="A29" s="303" t="s">
        <v>987</v>
      </c>
      <c r="B29" s="304" t="s">
        <v>287</v>
      </c>
      <c r="C29" s="322" t="s">
        <v>976</v>
      </c>
      <c r="D29" s="323">
        <v>4.5</v>
      </c>
      <c r="E29" s="324"/>
      <c r="F29" s="314"/>
      <c r="G29" s="287"/>
    </row>
    <row r="30" spans="1:7" s="93" customFormat="1" ht="13.5" x14ac:dyDescent="0.2">
      <c r="A30" s="303" t="s">
        <v>988</v>
      </c>
      <c r="B30" s="304" t="s">
        <v>288</v>
      </c>
      <c r="C30" s="322" t="s">
        <v>977</v>
      </c>
      <c r="D30" s="323">
        <v>10</v>
      </c>
      <c r="E30" s="325"/>
      <c r="F30" s="314"/>
      <c r="G30" s="287"/>
    </row>
    <row r="31" spans="1:7" s="93" customFormat="1" x14ac:dyDescent="0.2">
      <c r="A31" s="303" t="s">
        <v>989</v>
      </c>
      <c r="B31" s="38" t="s">
        <v>289</v>
      </c>
      <c r="C31" s="326" t="s">
        <v>4</v>
      </c>
      <c r="D31" s="323">
        <v>360</v>
      </c>
      <c r="E31" s="325"/>
      <c r="F31" s="314"/>
      <c r="G31" s="287"/>
    </row>
    <row r="32" spans="1:7" x14ac:dyDescent="0.2">
      <c r="A32" s="53" t="s">
        <v>990</v>
      </c>
      <c r="B32" s="301" t="s">
        <v>290</v>
      </c>
      <c r="C32" s="54"/>
      <c r="D32" s="284"/>
      <c r="E32" s="53"/>
      <c r="F32" s="302">
        <f>SUM(F33:F39)</f>
        <v>0</v>
      </c>
      <c r="G32" s="292"/>
    </row>
    <row r="33" spans="1:90" s="108" customFormat="1" ht="168" x14ac:dyDescent="0.2">
      <c r="A33" s="327"/>
      <c r="B33" s="328" t="s">
        <v>1030</v>
      </c>
      <c r="C33" s="329"/>
      <c r="D33" s="330"/>
      <c r="E33" s="329"/>
      <c r="F33" s="331"/>
      <c r="G33" s="295"/>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row>
    <row r="34" spans="1:90" s="109" customFormat="1" ht="12" x14ac:dyDescent="0.2">
      <c r="A34" s="332"/>
      <c r="B34" s="333"/>
      <c r="C34" s="329"/>
      <c r="D34" s="330"/>
      <c r="E34" s="329"/>
      <c r="F34" s="331"/>
      <c r="G34" s="295"/>
    </row>
    <row r="35" spans="1:90" s="67" customFormat="1" ht="96" x14ac:dyDescent="0.2">
      <c r="A35" s="308" t="s">
        <v>991</v>
      </c>
      <c r="B35" s="304" t="s">
        <v>1031</v>
      </c>
      <c r="C35" s="334"/>
      <c r="D35" s="305"/>
      <c r="E35" s="307"/>
      <c r="F35" s="305"/>
      <c r="G35" s="296"/>
    </row>
    <row r="36" spans="1:90" s="67" customFormat="1" x14ac:dyDescent="0.2">
      <c r="A36" s="335" t="s">
        <v>993</v>
      </c>
      <c r="B36" s="309" t="s">
        <v>291</v>
      </c>
      <c r="C36" s="305" t="s">
        <v>19</v>
      </c>
      <c r="D36" s="305">
        <v>210</v>
      </c>
      <c r="E36" s="309"/>
      <c r="F36" s="309"/>
      <c r="G36" s="290"/>
    </row>
    <row r="37" spans="1:90" s="67" customFormat="1" ht="60" x14ac:dyDescent="0.2">
      <c r="A37" s="308" t="s">
        <v>992</v>
      </c>
      <c r="B37" s="38" t="s">
        <v>1032</v>
      </c>
      <c r="C37" s="306"/>
      <c r="D37" s="305"/>
      <c r="E37" s="307"/>
      <c r="F37" s="305"/>
      <c r="G37" s="296"/>
    </row>
    <row r="38" spans="1:90" s="67" customFormat="1" x14ac:dyDescent="0.2">
      <c r="A38" s="308" t="s">
        <v>994</v>
      </c>
      <c r="B38" s="336" t="s">
        <v>292</v>
      </c>
      <c r="C38" s="305" t="s">
        <v>194</v>
      </c>
      <c r="D38" s="305">
        <v>2</v>
      </c>
      <c r="E38" s="309"/>
      <c r="F38" s="309"/>
      <c r="G38" s="290"/>
    </row>
    <row r="39" spans="1:90" s="67" customFormat="1" x14ac:dyDescent="0.2">
      <c r="A39" s="308" t="s">
        <v>995</v>
      </c>
      <c r="B39" s="336" t="s">
        <v>293</v>
      </c>
      <c r="C39" s="305" t="s">
        <v>194</v>
      </c>
      <c r="D39" s="305">
        <v>2</v>
      </c>
      <c r="E39" s="309"/>
      <c r="F39" s="309"/>
      <c r="G39" s="290"/>
    </row>
    <row r="40" spans="1:90" x14ac:dyDescent="0.2">
      <c r="A40" s="53" t="s">
        <v>996</v>
      </c>
      <c r="B40" s="301" t="s">
        <v>294</v>
      </c>
      <c r="C40" s="54"/>
      <c r="D40" s="284"/>
      <c r="E40" s="53"/>
      <c r="F40" s="302">
        <f>SUM(F41:F58)</f>
        <v>0</v>
      </c>
      <c r="G40" s="291"/>
    </row>
    <row r="41" spans="1:90" s="110" customFormat="1" ht="108" x14ac:dyDescent="0.2">
      <c r="A41" s="337"/>
      <c r="B41" s="30" t="s">
        <v>1033</v>
      </c>
      <c r="C41" s="329"/>
      <c r="D41" s="330"/>
      <c r="E41" s="329"/>
      <c r="F41" s="331"/>
      <c r="G41" s="295"/>
    </row>
    <row r="42" spans="1:90" s="111" customFormat="1" ht="84" x14ac:dyDescent="0.2">
      <c r="A42" s="338" t="s">
        <v>997</v>
      </c>
      <c r="B42" s="339" t="s">
        <v>1034</v>
      </c>
      <c r="C42" s="329"/>
      <c r="D42" s="329"/>
      <c r="E42" s="340"/>
      <c r="F42" s="340"/>
      <c r="G42" s="297"/>
    </row>
    <row r="43" spans="1:90" s="115" customFormat="1" x14ac:dyDescent="0.2">
      <c r="A43" s="341" t="s">
        <v>998</v>
      </c>
      <c r="B43" s="342" t="s">
        <v>295</v>
      </c>
      <c r="C43" s="343" t="s">
        <v>194</v>
      </c>
      <c r="D43" s="343">
        <v>20</v>
      </c>
      <c r="E43" s="344"/>
      <c r="F43" s="344"/>
      <c r="G43" s="298"/>
    </row>
    <row r="44" spans="1:90" s="111" customFormat="1" x14ac:dyDescent="0.2">
      <c r="A44" s="345" t="s">
        <v>999</v>
      </c>
      <c r="B44" s="344" t="s">
        <v>296</v>
      </c>
      <c r="C44" s="329" t="s">
        <v>19</v>
      </c>
      <c r="D44" s="329">
        <v>210</v>
      </c>
      <c r="E44" s="340"/>
      <c r="F44" s="340"/>
      <c r="G44" s="297"/>
    </row>
    <row r="45" spans="1:90" s="114" customFormat="1" x14ac:dyDescent="0.2">
      <c r="A45" s="346" t="s">
        <v>1000</v>
      </c>
      <c r="B45" s="344" t="s">
        <v>297</v>
      </c>
      <c r="C45" s="343" t="s">
        <v>2</v>
      </c>
      <c r="D45" s="343">
        <v>30</v>
      </c>
      <c r="E45" s="344"/>
      <c r="F45" s="344"/>
      <c r="G45" s="298"/>
    </row>
    <row r="46" spans="1:90" s="67" customFormat="1" ht="192" x14ac:dyDescent="0.2">
      <c r="A46" s="308" t="s">
        <v>1001</v>
      </c>
      <c r="B46" s="304" t="s">
        <v>1035</v>
      </c>
      <c r="C46" s="305"/>
      <c r="D46" s="305"/>
      <c r="E46" s="309"/>
      <c r="F46" s="309"/>
      <c r="G46" s="290"/>
    </row>
    <row r="47" spans="1:90" s="67" customFormat="1" x14ac:dyDescent="0.2">
      <c r="A47" s="308" t="s">
        <v>1002</v>
      </c>
      <c r="B47" s="309" t="s">
        <v>298</v>
      </c>
      <c r="C47" s="305" t="s">
        <v>19</v>
      </c>
      <c r="D47" s="305">
        <v>205</v>
      </c>
      <c r="E47" s="309"/>
      <c r="F47" s="309"/>
      <c r="G47" s="290"/>
    </row>
    <row r="48" spans="1:90" s="67" customFormat="1" x14ac:dyDescent="0.2">
      <c r="A48" s="308" t="s">
        <v>1003</v>
      </c>
      <c r="B48" s="309" t="s">
        <v>299</v>
      </c>
      <c r="C48" s="305" t="s">
        <v>194</v>
      </c>
      <c r="D48" s="305">
        <v>40</v>
      </c>
      <c r="E48" s="309"/>
      <c r="F48" s="309"/>
      <c r="G48" s="290"/>
    </row>
    <row r="49" spans="1:7" s="67" customFormat="1" x14ac:dyDescent="0.2">
      <c r="A49" s="308" t="s">
        <v>1004</v>
      </c>
      <c r="B49" s="309" t="s">
        <v>300</v>
      </c>
      <c r="C49" s="305" t="s">
        <v>19</v>
      </c>
      <c r="D49" s="305">
        <v>205</v>
      </c>
      <c r="E49" s="309"/>
      <c r="F49" s="309"/>
      <c r="G49" s="290"/>
    </row>
    <row r="50" spans="1:7" s="67" customFormat="1" ht="96" x14ac:dyDescent="0.2">
      <c r="A50" s="308" t="s">
        <v>1005</v>
      </c>
      <c r="B50" s="304" t="s">
        <v>1036</v>
      </c>
      <c r="C50" s="305"/>
      <c r="D50" s="305"/>
      <c r="E50" s="309"/>
      <c r="F50" s="309"/>
      <c r="G50" s="290"/>
    </row>
    <row r="51" spans="1:7" s="67" customFormat="1" x14ac:dyDescent="0.2">
      <c r="A51" s="308" t="s">
        <v>1006</v>
      </c>
      <c r="B51" s="309" t="s">
        <v>302</v>
      </c>
      <c r="C51" s="305" t="s">
        <v>19</v>
      </c>
      <c r="D51" s="305">
        <v>205</v>
      </c>
      <c r="E51" s="309"/>
      <c r="F51" s="309"/>
      <c r="G51" s="290"/>
    </row>
    <row r="52" spans="1:7" s="67" customFormat="1" x14ac:dyDescent="0.2">
      <c r="A52" s="308" t="s">
        <v>1007</v>
      </c>
      <c r="B52" s="309" t="s">
        <v>304</v>
      </c>
      <c r="C52" s="305" t="s">
        <v>305</v>
      </c>
      <c r="D52" s="305">
        <v>1</v>
      </c>
      <c r="E52" s="309"/>
      <c r="F52" s="309"/>
      <c r="G52" s="290"/>
    </row>
    <row r="53" spans="1:7" s="67" customFormat="1" ht="168" x14ac:dyDescent="0.2">
      <c r="A53" s="308" t="s">
        <v>1008</v>
      </c>
      <c r="B53" s="304" t="s">
        <v>1037</v>
      </c>
      <c r="C53" s="305"/>
      <c r="D53" s="305"/>
      <c r="E53" s="309"/>
      <c r="F53" s="309"/>
      <c r="G53" s="290"/>
    </row>
    <row r="54" spans="1:7" s="67" customFormat="1" x14ac:dyDescent="0.2">
      <c r="A54" s="308" t="s">
        <v>1009</v>
      </c>
      <c r="B54" s="309" t="s">
        <v>307</v>
      </c>
      <c r="C54" s="305" t="s">
        <v>19</v>
      </c>
      <c r="D54" s="305">
        <v>150</v>
      </c>
      <c r="E54" s="309"/>
      <c r="F54" s="309"/>
      <c r="G54" s="290"/>
    </row>
    <row r="55" spans="1:7" s="67" customFormat="1" x14ac:dyDescent="0.2">
      <c r="A55" s="308" t="s">
        <v>1010</v>
      </c>
      <c r="B55" s="309" t="s">
        <v>309</v>
      </c>
      <c r="C55" s="305" t="s">
        <v>305</v>
      </c>
      <c r="D55" s="305">
        <v>1</v>
      </c>
      <c r="E55" s="309"/>
      <c r="F55" s="309"/>
      <c r="G55" s="290"/>
    </row>
    <row r="56" spans="1:7" s="108" customFormat="1" ht="96" x14ac:dyDescent="0.2">
      <c r="A56" s="345" t="s">
        <v>1011</v>
      </c>
      <c r="B56" s="339" t="s">
        <v>1039</v>
      </c>
      <c r="C56" s="347" t="s">
        <v>19</v>
      </c>
      <c r="D56" s="323">
        <v>205</v>
      </c>
      <c r="E56" s="340"/>
      <c r="F56" s="340"/>
      <c r="G56" s="297"/>
    </row>
    <row r="57" spans="1:7" s="108" customFormat="1" ht="108" x14ac:dyDescent="0.2">
      <c r="A57" s="345" t="s">
        <v>1012</v>
      </c>
      <c r="B57" s="339" t="s">
        <v>1040</v>
      </c>
      <c r="C57" s="347" t="s">
        <v>19</v>
      </c>
      <c r="D57" s="323">
        <v>205</v>
      </c>
      <c r="E57" s="347"/>
      <c r="F57" s="329"/>
      <c r="G57" s="299"/>
    </row>
    <row r="58" spans="1:7" s="108" customFormat="1" x14ac:dyDescent="0.2">
      <c r="A58" s="338"/>
      <c r="B58" s="309"/>
      <c r="C58" s="348"/>
      <c r="D58" s="348"/>
      <c r="E58" s="347"/>
      <c r="F58" s="323"/>
      <c r="G58" s="286"/>
    </row>
  </sheetData>
  <mergeCells count="5">
    <mergeCell ref="A1:F1"/>
    <mergeCell ref="A2:F2"/>
    <mergeCell ref="B3:D3"/>
    <mergeCell ref="E3:F3"/>
    <mergeCell ref="E7:F7"/>
  </mergeCells>
  <pageMargins left="0.98425196850393704" right="0.39370078740157483" top="0.62992125984251968" bottom="0.47244094488188981" header="0.27559055118110237" footer="0.27559055118110237"/>
  <pageSetup paperSize="9" scale="65" orientation="portrait" horizontalDpi="360" verticalDpi="360" r:id="rId1"/>
  <headerFooter alignWithMargins="0">
    <oddHeader xml:space="preserve">&amp;L </oddHeader>
    <oddFooter>&amp;LTroškovnik&amp;R&amp;8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0"/>
  <sheetViews>
    <sheetView view="pageBreakPreview" zoomScaleNormal="90" zoomScaleSheetLayoutView="100" zoomScalePageLayoutView="70" workbookViewId="0">
      <selection activeCell="A3" sqref="A3:F4"/>
    </sheetView>
  </sheetViews>
  <sheetFormatPr defaultColWidth="8.85546875" defaultRowHeight="14.25" x14ac:dyDescent="0.2"/>
  <cols>
    <col min="1" max="1" width="10.7109375" style="22" customWidth="1"/>
    <col min="2" max="2" width="70.7109375" style="9" customWidth="1"/>
    <col min="3" max="3" width="7.7109375" style="10" customWidth="1"/>
    <col min="4" max="4" width="10.7109375" style="74" customWidth="1"/>
    <col min="5" max="5" width="15.7109375" style="2" customWidth="1"/>
    <col min="6" max="6" width="15.7109375" style="13" customWidth="1"/>
    <col min="7" max="7" width="10.7109375" style="13" bestFit="1" customWidth="1"/>
    <col min="8" max="16384" width="8.85546875" style="13"/>
  </cols>
  <sheetData>
    <row r="1" spans="1:6" ht="15" customHeight="1" x14ac:dyDescent="0.2">
      <c r="A1" s="378"/>
      <c r="B1" s="378"/>
      <c r="C1" s="378"/>
      <c r="D1" s="378"/>
      <c r="E1" s="378"/>
      <c r="F1" s="378"/>
    </row>
    <row r="2" spans="1:6" x14ac:dyDescent="0.2">
      <c r="A2" s="379"/>
      <c r="B2" s="379"/>
      <c r="C2" s="379"/>
      <c r="D2" s="379"/>
      <c r="E2" s="379"/>
      <c r="F2" s="379"/>
    </row>
    <row r="3" spans="1:6" ht="93.75" customHeight="1" x14ac:dyDescent="0.2">
      <c r="A3" s="362"/>
      <c r="B3" s="380" t="s">
        <v>264</v>
      </c>
      <c r="C3" s="380"/>
      <c r="D3" s="380"/>
      <c r="E3" s="381"/>
      <c r="F3" s="381"/>
    </row>
    <row r="4" spans="1:6" ht="15" customHeight="1" x14ac:dyDescent="0.2">
      <c r="A4" s="356"/>
      <c r="B4" s="357"/>
      <c r="C4" s="358"/>
      <c r="D4" s="359"/>
      <c r="E4" s="360"/>
      <c r="F4" s="360"/>
    </row>
    <row r="5" spans="1:6" s="8" customFormat="1" ht="30" x14ac:dyDescent="0.2">
      <c r="A5" s="363" t="s">
        <v>6</v>
      </c>
      <c r="B5" s="364" t="s">
        <v>7</v>
      </c>
      <c r="C5" s="364" t="s">
        <v>22</v>
      </c>
      <c r="D5" s="365" t="s">
        <v>0</v>
      </c>
      <c r="E5" s="364" t="s">
        <v>21</v>
      </c>
      <c r="F5" s="366" t="s">
        <v>8</v>
      </c>
    </row>
    <row r="6" spans="1:6" s="6" customFormat="1" ht="15" customHeight="1" x14ac:dyDescent="0.2">
      <c r="A6" s="59"/>
      <c r="B6" s="60"/>
      <c r="C6" s="61"/>
      <c r="D6" s="68"/>
      <c r="E6" s="61"/>
      <c r="F6" s="62"/>
    </row>
    <row r="7" spans="1:6" s="7" customFormat="1" ht="15" customHeight="1" x14ac:dyDescent="0.2">
      <c r="A7" s="42" t="s">
        <v>280</v>
      </c>
      <c r="B7" s="43" t="s">
        <v>1042</v>
      </c>
      <c r="C7" s="44"/>
      <c r="D7" s="69"/>
      <c r="E7" s="383">
        <f ca="1">SUM(F9,F16,F23,F40,F33,F55,F61,F64,F67,F75,F81,F90)</f>
        <v>0</v>
      </c>
      <c r="F7" s="385"/>
    </row>
    <row r="8" spans="1:6" s="4" customFormat="1" ht="15" customHeight="1" x14ac:dyDescent="0.2">
      <c r="A8" s="45"/>
      <c r="B8" s="40"/>
      <c r="C8" s="41"/>
      <c r="D8" s="70"/>
      <c r="E8" s="46"/>
      <c r="F8" s="47"/>
    </row>
    <row r="9" spans="1:6" x14ac:dyDescent="0.2">
      <c r="A9" s="21" t="s">
        <v>306</v>
      </c>
      <c r="B9" s="53" t="s">
        <v>24</v>
      </c>
      <c r="C9" s="54"/>
      <c r="D9" s="76"/>
      <c r="E9" s="53"/>
      <c r="F9" s="15">
        <f>SUM(F10:F14)</f>
        <v>0</v>
      </c>
    </row>
    <row r="10" spans="1:6" ht="84" x14ac:dyDescent="0.2">
      <c r="A10" s="65" t="s">
        <v>393</v>
      </c>
      <c r="B10" s="30" t="s">
        <v>327</v>
      </c>
      <c r="C10" s="66" t="s">
        <v>9</v>
      </c>
      <c r="D10" s="71">
        <v>1</v>
      </c>
      <c r="E10" s="117"/>
      <c r="F10" s="29"/>
    </row>
    <row r="11" spans="1:6" ht="96" x14ac:dyDescent="0.2">
      <c r="A11" s="65" t="s">
        <v>394</v>
      </c>
      <c r="B11" s="31" t="s">
        <v>44</v>
      </c>
      <c r="C11" s="66" t="s">
        <v>9</v>
      </c>
      <c r="D11" s="71">
        <v>1</v>
      </c>
      <c r="E11" s="117"/>
      <c r="F11" s="29"/>
    </row>
    <row r="12" spans="1:6" ht="72" x14ac:dyDescent="0.2">
      <c r="A12" s="65" t="s">
        <v>395</v>
      </c>
      <c r="B12" s="83" t="s">
        <v>45</v>
      </c>
      <c r="C12" s="66" t="s">
        <v>2</v>
      </c>
      <c r="D12" s="71">
        <v>2</v>
      </c>
      <c r="E12" s="117"/>
      <c r="F12" s="29"/>
    </row>
    <row r="13" spans="1:6" ht="36" x14ac:dyDescent="0.2">
      <c r="A13" s="65" t="s">
        <v>396</v>
      </c>
      <c r="B13" s="30" t="s">
        <v>328</v>
      </c>
      <c r="C13" s="66" t="s">
        <v>11</v>
      </c>
      <c r="D13" s="71">
        <v>140</v>
      </c>
      <c r="E13" s="17"/>
      <c r="F13" s="18"/>
    </row>
    <row r="14" spans="1:6" ht="48" x14ac:dyDescent="0.2">
      <c r="A14" s="65" t="s">
        <v>397</v>
      </c>
      <c r="B14" s="30" t="s">
        <v>329</v>
      </c>
      <c r="C14" s="66" t="s">
        <v>2</v>
      </c>
      <c r="D14" s="80">
        <v>5</v>
      </c>
      <c r="E14" s="17"/>
      <c r="F14" s="18"/>
    </row>
    <row r="15" spans="1:6" x14ac:dyDescent="0.2">
      <c r="A15" s="65"/>
      <c r="B15" s="30"/>
      <c r="C15" s="66"/>
      <c r="D15" s="80"/>
      <c r="E15" s="17"/>
      <c r="F15" s="18"/>
    </row>
    <row r="16" spans="1:6" x14ac:dyDescent="0.2">
      <c r="A16" s="21" t="s">
        <v>308</v>
      </c>
      <c r="B16" s="53" t="s">
        <v>1</v>
      </c>
      <c r="C16" s="54"/>
      <c r="D16" s="76"/>
      <c r="E16" s="53"/>
      <c r="F16" s="15">
        <f>SUM(F17:F21)</f>
        <v>0</v>
      </c>
    </row>
    <row r="17" spans="1:6" ht="48" x14ac:dyDescent="0.2">
      <c r="A17" s="65" t="s">
        <v>398</v>
      </c>
      <c r="B17" s="30" t="s">
        <v>330</v>
      </c>
      <c r="C17" s="66" t="s">
        <v>331</v>
      </c>
      <c r="D17" s="71">
        <v>20</v>
      </c>
      <c r="E17" s="117"/>
      <c r="F17" s="29"/>
    </row>
    <row r="18" spans="1:6" ht="168" x14ac:dyDescent="0.2">
      <c r="A18" s="65" t="s">
        <v>399</v>
      </c>
      <c r="B18" s="30" t="s">
        <v>332</v>
      </c>
      <c r="C18" s="66" t="s">
        <v>331</v>
      </c>
      <c r="D18" s="71">
        <v>150</v>
      </c>
      <c r="E18" s="118"/>
      <c r="F18" s="119"/>
    </row>
    <row r="19" spans="1:6" ht="48" x14ac:dyDescent="0.2">
      <c r="A19" s="65" t="s">
        <v>400</v>
      </c>
      <c r="B19" s="30" t="s">
        <v>333</v>
      </c>
      <c r="C19" s="66" t="s">
        <v>11</v>
      </c>
      <c r="D19" s="73">
        <v>60</v>
      </c>
      <c r="E19" s="17"/>
      <c r="F19" s="18"/>
    </row>
    <row r="20" spans="1:6" ht="48" x14ac:dyDescent="0.2">
      <c r="A20" s="65" t="s">
        <v>401</v>
      </c>
      <c r="B20" s="30" t="s">
        <v>334</v>
      </c>
      <c r="C20" s="66" t="s">
        <v>10</v>
      </c>
      <c r="D20" s="71">
        <v>15</v>
      </c>
      <c r="E20" s="17"/>
      <c r="F20" s="18"/>
    </row>
    <row r="21" spans="1:6" ht="36" x14ac:dyDescent="0.2">
      <c r="A21" s="65" t="s">
        <v>402</v>
      </c>
      <c r="B21" s="30" t="s">
        <v>335</v>
      </c>
      <c r="C21" s="66" t="s">
        <v>10</v>
      </c>
      <c r="D21" s="71">
        <v>45</v>
      </c>
      <c r="E21" s="17"/>
      <c r="F21" s="18"/>
    </row>
    <row r="22" spans="1:6" x14ac:dyDescent="0.2">
      <c r="A22" s="65"/>
      <c r="B22" s="30"/>
      <c r="C22" s="66"/>
      <c r="D22" s="71"/>
      <c r="E22" s="17"/>
      <c r="F22" s="18"/>
    </row>
    <row r="23" spans="1:6" x14ac:dyDescent="0.2">
      <c r="A23" s="21" t="s">
        <v>403</v>
      </c>
      <c r="B23" s="36" t="s">
        <v>12</v>
      </c>
      <c r="C23" s="19"/>
      <c r="D23" s="79"/>
      <c r="E23" s="14"/>
      <c r="F23" s="15">
        <f>SUM(F24:F31)</f>
        <v>0</v>
      </c>
    </row>
    <row r="24" spans="1:6" ht="84" x14ac:dyDescent="0.2">
      <c r="A24" s="65" t="s">
        <v>404</v>
      </c>
      <c r="B24" s="30" t="s">
        <v>336</v>
      </c>
      <c r="C24" s="66" t="s">
        <v>10</v>
      </c>
      <c r="D24" s="80">
        <v>2</v>
      </c>
      <c r="E24" s="17"/>
      <c r="F24" s="18"/>
    </row>
    <row r="25" spans="1:6" ht="84" x14ac:dyDescent="0.2">
      <c r="A25" s="65" t="s">
        <v>405</v>
      </c>
      <c r="B25" s="30" t="s">
        <v>337</v>
      </c>
      <c r="C25" s="66" t="s">
        <v>10</v>
      </c>
      <c r="D25" s="80">
        <v>4</v>
      </c>
      <c r="E25" s="17"/>
      <c r="F25" s="18"/>
    </row>
    <row r="26" spans="1:6" ht="96" x14ac:dyDescent="0.2">
      <c r="A26" s="65" t="s">
        <v>406</v>
      </c>
      <c r="B26" s="30" t="s">
        <v>338</v>
      </c>
      <c r="C26" s="66" t="s">
        <v>10</v>
      </c>
      <c r="D26" s="80">
        <v>4</v>
      </c>
      <c r="E26" s="17"/>
      <c r="F26" s="18"/>
    </row>
    <row r="27" spans="1:6" ht="96" x14ac:dyDescent="0.2">
      <c r="A27" s="65" t="s">
        <v>407</v>
      </c>
      <c r="B27" s="30" t="s">
        <v>339</v>
      </c>
      <c r="C27" s="66" t="s">
        <v>10</v>
      </c>
      <c r="D27" s="80">
        <v>8</v>
      </c>
      <c r="E27" s="17"/>
      <c r="F27" s="18"/>
    </row>
    <row r="28" spans="1:6" ht="120" x14ac:dyDescent="0.2">
      <c r="A28" s="65" t="s">
        <v>408</v>
      </c>
      <c r="B28" s="30" t="s">
        <v>340</v>
      </c>
      <c r="C28" s="66" t="s">
        <v>10</v>
      </c>
      <c r="D28" s="80">
        <v>9.5</v>
      </c>
      <c r="E28" s="17"/>
      <c r="F28" s="18"/>
    </row>
    <row r="29" spans="1:6" ht="72" x14ac:dyDescent="0.2">
      <c r="A29" s="65" t="s">
        <v>409</v>
      </c>
      <c r="B29" s="30" t="s">
        <v>341</v>
      </c>
      <c r="C29" s="66" t="s">
        <v>10</v>
      </c>
      <c r="D29" s="80">
        <v>4.5</v>
      </c>
      <c r="E29" s="17"/>
      <c r="F29" s="18"/>
    </row>
    <row r="30" spans="1:6" ht="36" x14ac:dyDescent="0.2">
      <c r="A30" s="65" t="s">
        <v>410</v>
      </c>
      <c r="B30" s="30" t="s">
        <v>342</v>
      </c>
      <c r="C30" s="66" t="s">
        <v>2</v>
      </c>
      <c r="D30" s="80">
        <v>2</v>
      </c>
      <c r="E30" s="17"/>
      <c r="F30" s="18"/>
    </row>
    <row r="31" spans="1:6" ht="60" x14ac:dyDescent="0.2">
      <c r="A31" s="65" t="s">
        <v>411</v>
      </c>
      <c r="B31" s="30" t="s">
        <v>343</v>
      </c>
      <c r="C31" s="66" t="s">
        <v>4</v>
      </c>
      <c r="D31" s="80">
        <v>3650</v>
      </c>
      <c r="E31" s="17"/>
      <c r="F31" s="18"/>
    </row>
    <row r="32" spans="1:6" x14ac:dyDescent="0.2">
      <c r="A32" s="65"/>
      <c r="B32" s="30"/>
      <c r="C32" s="66"/>
      <c r="D32" s="80"/>
      <c r="E32" s="17"/>
      <c r="F32" s="18"/>
    </row>
    <row r="33" spans="1:6" x14ac:dyDescent="0.2">
      <c r="A33" s="21" t="s">
        <v>412</v>
      </c>
      <c r="B33" s="36" t="s">
        <v>344</v>
      </c>
      <c r="C33" s="19"/>
      <c r="D33" s="79"/>
      <c r="E33" s="14"/>
      <c r="F33" s="15">
        <f>SUM(F38)</f>
        <v>0</v>
      </c>
    </row>
    <row r="34" spans="1:6" ht="61.5" x14ac:dyDescent="0.2">
      <c r="A34" s="65" t="s">
        <v>413</v>
      </c>
      <c r="B34" s="30" t="s">
        <v>345</v>
      </c>
      <c r="C34" s="66" t="s">
        <v>11</v>
      </c>
      <c r="D34" s="80">
        <v>90</v>
      </c>
      <c r="E34" s="17"/>
      <c r="F34" s="18"/>
    </row>
    <row r="35" spans="1:6" ht="60" x14ac:dyDescent="0.2">
      <c r="A35" s="65" t="s">
        <v>414</v>
      </c>
      <c r="B35" s="30" t="s">
        <v>346</v>
      </c>
      <c r="C35" s="66" t="s">
        <v>11</v>
      </c>
      <c r="D35" s="80">
        <v>20</v>
      </c>
      <c r="E35" s="17"/>
      <c r="F35" s="18"/>
    </row>
    <row r="36" spans="1:6" ht="60" x14ac:dyDescent="0.2">
      <c r="A36" s="65" t="s">
        <v>415</v>
      </c>
      <c r="B36" s="30" t="s">
        <v>347</v>
      </c>
      <c r="C36" s="66" t="s">
        <v>2</v>
      </c>
      <c r="D36" s="80">
        <v>2</v>
      </c>
      <c r="E36" s="17"/>
      <c r="F36" s="18"/>
    </row>
    <row r="37" spans="1:6" ht="180" x14ac:dyDescent="0.2">
      <c r="A37" s="65" t="s">
        <v>416</v>
      </c>
      <c r="B37" s="30" t="s">
        <v>348</v>
      </c>
      <c r="C37" s="66" t="s">
        <v>11</v>
      </c>
      <c r="D37" s="80">
        <v>25</v>
      </c>
      <c r="E37" s="17"/>
      <c r="F37" s="18"/>
    </row>
    <row r="38" spans="1:6" ht="36" x14ac:dyDescent="0.2">
      <c r="A38" s="65" t="s">
        <v>417</v>
      </c>
      <c r="B38" s="30" t="s">
        <v>349</v>
      </c>
      <c r="C38" s="66" t="s">
        <v>11</v>
      </c>
      <c r="D38" s="80">
        <v>25</v>
      </c>
      <c r="E38" s="17"/>
      <c r="F38" s="18"/>
    </row>
    <row r="39" spans="1:6" x14ac:dyDescent="0.2">
      <c r="A39" s="65"/>
      <c r="B39" s="30"/>
      <c r="C39" s="66"/>
      <c r="D39" s="80"/>
      <c r="E39" s="17"/>
      <c r="F39" s="18"/>
    </row>
    <row r="40" spans="1:6" x14ac:dyDescent="0.2">
      <c r="A40" s="21" t="s">
        <v>418</v>
      </c>
      <c r="B40" s="36" t="s">
        <v>3</v>
      </c>
      <c r="C40" s="19"/>
      <c r="D40" s="79"/>
      <c r="E40" s="14"/>
      <c r="F40" s="15">
        <f>SUM(F41:F53)</f>
        <v>0</v>
      </c>
    </row>
    <row r="41" spans="1:6" ht="132" x14ac:dyDescent="0.2">
      <c r="A41" s="65" t="s">
        <v>419</v>
      </c>
      <c r="B41" s="30" t="s">
        <v>350</v>
      </c>
      <c r="C41" s="66" t="s">
        <v>11</v>
      </c>
      <c r="D41" s="80">
        <v>55</v>
      </c>
      <c r="E41" s="28"/>
      <c r="F41" s="29"/>
    </row>
    <row r="42" spans="1:6" ht="120" x14ac:dyDescent="0.2">
      <c r="A42" s="65" t="s">
        <v>420</v>
      </c>
      <c r="B42" s="30" t="s">
        <v>351</v>
      </c>
      <c r="C42" s="66" t="s">
        <v>5</v>
      </c>
      <c r="D42" s="80">
        <v>11.5</v>
      </c>
      <c r="E42" s="28"/>
      <c r="F42" s="29"/>
    </row>
    <row r="43" spans="1:6" ht="144" x14ac:dyDescent="0.2">
      <c r="A43" s="65" t="s">
        <v>421</v>
      </c>
      <c r="B43" s="30" t="s">
        <v>352</v>
      </c>
      <c r="C43" s="66" t="s">
        <v>5</v>
      </c>
      <c r="D43" s="80">
        <v>11</v>
      </c>
      <c r="E43" s="28"/>
      <c r="F43" s="29"/>
    </row>
    <row r="44" spans="1:6" ht="24" x14ac:dyDescent="0.2">
      <c r="A44" s="65" t="s">
        <v>422</v>
      </c>
      <c r="B44" s="30" t="s">
        <v>353</v>
      </c>
      <c r="C44" s="66" t="s">
        <v>2</v>
      </c>
      <c r="D44" s="80">
        <v>1</v>
      </c>
      <c r="E44" s="17"/>
      <c r="F44" s="18"/>
    </row>
    <row r="45" spans="1:6" ht="48" x14ac:dyDescent="0.2">
      <c r="A45" s="65" t="s">
        <v>423</v>
      </c>
      <c r="B45" s="30" t="s">
        <v>354</v>
      </c>
      <c r="C45" s="66" t="s">
        <v>11</v>
      </c>
      <c r="D45" s="80">
        <v>60</v>
      </c>
      <c r="E45" s="17"/>
      <c r="F45" s="18"/>
    </row>
    <row r="46" spans="1:6" ht="300" x14ac:dyDescent="0.2">
      <c r="A46" s="65" t="s">
        <v>424</v>
      </c>
      <c r="B46" s="30" t="s">
        <v>355</v>
      </c>
      <c r="C46" s="66" t="s">
        <v>11</v>
      </c>
      <c r="D46" s="80">
        <v>15</v>
      </c>
      <c r="E46" s="17"/>
      <c r="F46" s="18"/>
    </row>
    <row r="47" spans="1:6" ht="96" x14ac:dyDescent="0.2">
      <c r="A47" s="65" t="s">
        <v>425</v>
      </c>
      <c r="B47" s="30" t="s">
        <v>356</v>
      </c>
      <c r="C47" s="66" t="s">
        <v>10</v>
      </c>
      <c r="D47" s="80">
        <v>1</v>
      </c>
      <c r="E47" s="17"/>
      <c r="F47" s="18"/>
    </row>
    <row r="48" spans="1:6" ht="60" x14ac:dyDescent="0.2">
      <c r="A48" s="65" t="s">
        <v>426</v>
      </c>
      <c r="B48" s="30" t="s">
        <v>357</v>
      </c>
      <c r="C48" s="66" t="s">
        <v>10</v>
      </c>
      <c r="D48" s="80">
        <v>5</v>
      </c>
      <c r="E48" s="17"/>
      <c r="F48" s="18"/>
    </row>
    <row r="49" spans="1:6" ht="120" x14ac:dyDescent="0.2">
      <c r="A49" s="65" t="s">
        <v>427</v>
      </c>
      <c r="B49" s="30" t="s">
        <v>358</v>
      </c>
      <c r="C49" s="66"/>
      <c r="D49" s="80"/>
      <c r="E49" s="17"/>
      <c r="F49" s="18"/>
    </row>
    <row r="50" spans="1:6" ht="84" x14ac:dyDescent="0.2">
      <c r="A50" s="65"/>
      <c r="B50" s="30" t="s">
        <v>359</v>
      </c>
      <c r="C50" s="66"/>
      <c r="D50" s="80"/>
      <c r="E50" s="17"/>
      <c r="F50" s="18"/>
    </row>
    <row r="51" spans="1:6" ht="24" x14ac:dyDescent="0.2">
      <c r="A51" s="65"/>
      <c r="B51" s="30" t="s">
        <v>360</v>
      </c>
      <c r="C51" s="66"/>
      <c r="D51" s="80"/>
      <c r="E51" s="17"/>
      <c r="F51" s="18"/>
    </row>
    <row r="52" spans="1:6" x14ac:dyDescent="0.2">
      <c r="A52" s="65"/>
      <c r="B52" s="120" t="s">
        <v>361</v>
      </c>
      <c r="C52" s="66" t="s">
        <v>11</v>
      </c>
      <c r="D52" s="80">
        <v>20</v>
      </c>
      <c r="E52" s="17"/>
      <c r="F52" s="18"/>
    </row>
    <row r="53" spans="1:6" ht="36" x14ac:dyDescent="0.2">
      <c r="A53" s="65" t="s">
        <v>428</v>
      </c>
      <c r="B53" s="30" t="s">
        <v>362</v>
      </c>
      <c r="C53" s="66" t="s">
        <v>11</v>
      </c>
      <c r="D53" s="80">
        <v>55</v>
      </c>
      <c r="E53" s="17"/>
      <c r="F53" s="18"/>
    </row>
    <row r="54" spans="1:6" x14ac:dyDescent="0.2">
      <c r="A54" s="65"/>
      <c r="B54" s="30"/>
      <c r="C54" s="66"/>
      <c r="D54" s="80"/>
      <c r="E54" s="17"/>
      <c r="F54" s="18"/>
    </row>
    <row r="55" spans="1:6" x14ac:dyDescent="0.2">
      <c r="A55" s="21" t="s">
        <v>429</v>
      </c>
      <c r="B55" s="36" t="s">
        <v>363</v>
      </c>
      <c r="C55" s="19"/>
      <c r="D55" s="79"/>
      <c r="E55" s="14"/>
      <c r="F55" s="15">
        <f>SUM(F56:F59)</f>
        <v>0</v>
      </c>
    </row>
    <row r="56" spans="1:6" ht="96" x14ac:dyDescent="0.2">
      <c r="A56" s="65" t="s">
        <v>430</v>
      </c>
      <c r="B56" s="30" t="s">
        <v>364</v>
      </c>
      <c r="C56" s="66" t="s">
        <v>2</v>
      </c>
      <c r="D56" s="80">
        <v>1</v>
      </c>
      <c r="E56" s="17"/>
      <c r="F56" s="18"/>
    </row>
    <row r="57" spans="1:6" ht="60" x14ac:dyDescent="0.2">
      <c r="A57" s="65" t="s">
        <v>431</v>
      </c>
      <c r="B57" s="30" t="s">
        <v>365</v>
      </c>
      <c r="C57" s="66" t="s">
        <v>2</v>
      </c>
      <c r="D57" s="80">
        <v>2</v>
      </c>
      <c r="E57" s="17"/>
      <c r="F57" s="18"/>
    </row>
    <row r="58" spans="1:6" ht="84" x14ac:dyDescent="0.2">
      <c r="A58" s="65" t="s">
        <v>432</v>
      </c>
      <c r="B58" s="30" t="s">
        <v>366</v>
      </c>
      <c r="C58" s="66" t="s">
        <v>2</v>
      </c>
      <c r="D58" s="80">
        <v>1</v>
      </c>
      <c r="E58" s="17"/>
      <c r="F58" s="18"/>
    </row>
    <row r="59" spans="1:6" ht="60" x14ac:dyDescent="0.2">
      <c r="A59" s="65" t="s">
        <v>433</v>
      </c>
      <c r="B59" s="121" t="s">
        <v>367</v>
      </c>
      <c r="C59" s="66" t="s">
        <v>2</v>
      </c>
      <c r="D59" s="80">
        <v>2</v>
      </c>
      <c r="E59" s="17"/>
      <c r="F59" s="18"/>
    </row>
    <row r="60" spans="1:6" x14ac:dyDescent="0.2">
      <c r="A60" s="65"/>
      <c r="B60" s="122"/>
      <c r="C60" s="66"/>
      <c r="D60" s="80"/>
      <c r="E60" s="17"/>
      <c r="F60" s="18"/>
    </row>
    <row r="61" spans="1:6" x14ac:dyDescent="0.2">
      <c r="A61" s="21" t="s">
        <v>434</v>
      </c>
      <c r="B61" s="36" t="s">
        <v>368</v>
      </c>
      <c r="C61" s="19"/>
      <c r="D61" s="79"/>
      <c r="E61" s="14"/>
      <c r="F61" s="15">
        <f>SUM(F62)</f>
        <v>0</v>
      </c>
    </row>
    <row r="62" spans="1:6" ht="48" x14ac:dyDescent="0.2">
      <c r="A62" s="65" t="s">
        <v>435</v>
      </c>
      <c r="B62" s="30" t="s">
        <v>369</v>
      </c>
      <c r="C62" s="66" t="s">
        <v>11</v>
      </c>
      <c r="D62" s="80">
        <v>65</v>
      </c>
      <c r="E62" s="17"/>
      <c r="F62" s="18"/>
    </row>
    <row r="63" spans="1:6" x14ac:dyDescent="0.2">
      <c r="A63" s="65"/>
      <c r="B63" s="122"/>
      <c r="C63" s="66"/>
      <c r="D63" s="80"/>
      <c r="E63" s="17"/>
      <c r="F63" s="18"/>
    </row>
    <row r="64" spans="1:6" x14ac:dyDescent="0.2">
      <c r="A64" s="21" t="s">
        <v>436</v>
      </c>
      <c r="B64" s="36" t="s">
        <v>370</v>
      </c>
      <c r="C64" s="19"/>
      <c r="D64" s="79"/>
      <c r="E64" s="14"/>
      <c r="F64" s="15">
        <f>SUM(F65)</f>
        <v>0</v>
      </c>
    </row>
    <row r="65" spans="1:6" ht="36" x14ac:dyDescent="0.2">
      <c r="A65" s="65" t="s">
        <v>437</v>
      </c>
      <c r="B65" s="30" t="s">
        <v>371</v>
      </c>
      <c r="C65" s="66" t="s">
        <v>5</v>
      </c>
      <c r="D65" s="80">
        <v>8</v>
      </c>
      <c r="E65" s="17"/>
      <c r="F65" s="18"/>
    </row>
    <row r="66" spans="1:6" x14ac:dyDescent="0.2">
      <c r="A66" s="65"/>
      <c r="B66" s="122"/>
      <c r="C66" s="66"/>
      <c r="D66" s="80"/>
      <c r="E66" s="17"/>
      <c r="F66" s="18"/>
    </row>
    <row r="67" spans="1:6" x14ac:dyDescent="0.2">
      <c r="A67" s="21" t="s">
        <v>438</v>
      </c>
      <c r="B67" s="36" t="s">
        <v>372</v>
      </c>
      <c r="C67" s="19"/>
      <c r="D67" s="79"/>
      <c r="E67" s="14"/>
      <c r="F67" s="15">
        <f>SUM(F69:F73)</f>
        <v>0</v>
      </c>
    </row>
    <row r="68" spans="1:6" ht="72" x14ac:dyDescent="0.2">
      <c r="A68" s="65" t="s">
        <v>439</v>
      </c>
      <c r="B68" s="30" t="s">
        <v>373</v>
      </c>
      <c r="C68" s="66"/>
      <c r="D68" s="80"/>
      <c r="E68" s="17"/>
      <c r="F68" s="18"/>
    </row>
    <row r="69" spans="1:6" x14ac:dyDescent="0.2">
      <c r="A69" s="65"/>
      <c r="B69" s="30" t="s">
        <v>374</v>
      </c>
      <c r="C69" s="66" t="s">
        <v>10</v>
      </c>
      <c r="D69" s="80">
        <v>1</v>
      </c>
      <c r="E69" s="17"/>
      <c r="F69" s="18"/>
    </row>
    <row r="70" spans="1:6" x14ac:dyDescent="0.2">
      <c r="A70" s="65"/>
      <c r="B70" s="30" t="s">
        <v>375</v>
      </c>
      <c r="C70" s="66" t="s">
        <v>11</v>
      </c>
      <c r="D70" s="80">
        <v>30</v>
      </c>
      <c r="E70" s="17"/>
      <c r="F70" s="18"/>
    </row>
    <row r="71" spans="1:6" x14ac:dyDescent="0.2">
      <c r="A71" s="65"/>
      <c r="B71" s="30" t="s">
        <v>376</v>
      </c>
      <c r="C71" s="66" t="s">
        <v>11</v>
      </c>
      <c r="D71" s="80">
        <v>30</v>
      </c>
      <c r="E71" s="17"/>
      <c r="F71" s="18"/>
    </row>
    <row r="72" spans="1:6" x14ac:dyDescent="0.2">
      <c r="A72" s="65"/>
      <c r="B72" s="30" t="s">
        <v>377</v>
      </c>
      <c r="C72" s="66" t="s">
        <v>10</v>
      </c>
      <c r="D72" s="80">
        <v>1</v>
      </c>
      <c r="E72" s="17"/>
      <c r="F72" s="18"/>
    </row>
    <row r="73" spans="1:6" ht="72" x14ac:dyDescent="0.2">
      <c r="A73" s="65" t="s">
        <v>440</v>
      </c>
      <c r="B73" s="30" t="s">
        <v>378</v>
      </c>
      <c r="C73" s="66" t="s">
        <v>11</v>
      </c>
      <c r="D73" s="80">
        <v>30</v>
      </c>
      <c r="E73" s="17"/>
      <c r="F73" s="18"/>
    </row>
    <row r="74" spans="1:6" x14ac:dyDescent="0.2">
      <c r="A74" s="65"/>
      <c r="B74" s="30"/>
      <c r="C74" s="66"/>
      <c r="D74" s="80"/>
      <c r="E74" s="17"/>
      <c r="F74" s="18"/>
    </row>
    <row r="75" spans="1:6" x14ac:dyDescent="0.2">
      <c r="A75" s="21" t="s">
        <v>441</v>
      </c>
      <c r="B75" s="36" t="s">
        <v>379</v>
      </c>
      <c r="C75" s="19"/>
      <c r="D75" s="79"/>
      <c r="E75" s="14"/>
      <c r="F75" s="15">
        <f>SUM(F76:F79)</f>
        <v>0</v>
      </c>
    </row>
    <row r="76" spans="1:6" ht="60" x14ac:dyDescent="0.2">
      <c r="A76" s="65" t="s">
        <v>442</v>
      </c>
      <c r="B76" s="30" t="s">
        <v>380</v>
      </c>
      <c r="C76" s="66" t="s">
        <v>10</v>
      </c>
      <c r="D76" s="80">
        <v>15</v>
      </c>
      <c r="E76" s="17"/>
      <c r="F76" s="18"/>
    </row>
    <row r="77" spans="1:6" ht="84" x14ac:dyDescent="0.2">
      <c r="A77" s="65" t="s">
        <v>443</v>
      </c>
      <c r="B77" s="30" t="s">
        <v>381</v>
      </c>
      <c r="C77" s="66" t="s">
        <v>11</v>
      </c>
      <c r="D77" s="80">
        <v>30</v>
      </c>
      <c r="E77" s="17"/>
      <c r="F77" s="18"/>
    </row>
    <row r="78" spans="1:6" ht="72" x14ac:dyDescent="0.2">
      <c r="A78" s="65" t="s">
        <v>444</v>
      </c>
      <c r="B78" s="30" t="s">
        <v>382</v>
      </c>
      <c r="C78" s="66" t="s">
        <v>11</v>
      </c>
      <c r="D78" s="80">
        <v>30</v>
      </c>
      <c r="E78" s="17"/>
      <c r="F78" s="18"/>
    </row>
    <row r="79" spans="1:6" ht="24" x14ac:dyDescent="0.2">
      <c r="A79" s="65" t="s">
        <v>445</v>
      </c>
      <c r="B79" s="30" t="s">
        <v>383</v>
      </c>
      <c r="C79" s="66" t="s">
        <v>5</v>
      </c>
      <c r="D79" s="80">
        <v>21</v>
      </c>
      <c r="E79" s="17"/>
      <c r="F79" s="18"/>
    </row>
    <row r="80" spans="1:6" x14ac:dyDescent="0.2">
      <c r="A80" s="65"/>
      <c r="B80" s="30"/>
      <c r="C80" s="66"/>
      <c r="D80" s="80"/>
      <c r="E80" s="17"/>
      <c r="F80" s="18"/>
    </row>
    <row r="81" spans="1:6" x14ac:dyDescent="0.2">
      <c r="A81" s="21" t="s">
        <v>446</v>
      </c>
      <c r="B81" s="36" t="s">
        <v>384</v>
      </c>
      <c r="C81" s="19"/>
      <c r="D81" s="79"/>
      <c r="E81" s="14"/>
      <c r="F81" s="15">
        <f>SUM(F82:F88)</f>
        <v>0</v>
      </c>
    </row>
    <row r="82" spans="1:6" ht="36" x14ac:dyDescent="0.2">
      <c r="A82" s="65" t="s">
        <v>447</v>
      </c>
      <c r="B82" s="30" t="s">
        <v>385</v>
      </c>
      <c r="C82" s="66" t="s">
        <v>10</v>
      </c>
      <c r="D82" s="80">
        <v>5</v>
      </c>
      <c r="E82" s="17"/>
      <c r="F82" s="18"/>
    </row>
    <row r="83" spans="1:6" ht="24" x14ac:dyDescent="0.2">
      <c r="A83" s="65" t="s">
        <v>448</v>
      </c>
      <c r="B83" s="30" t="s">
        <v>386</v>
      </c>
      <c r="C83" s="66" t="s">
        <v>10</v>
      </c>
      <c r="D83" s="80">
        <v>5</v>
      </c>
      <c r="E83" s="17"/>
      <c r="F83" s="18"/>
    </row>
    <row r="84" spans="1:6" ht="72" x14ac:dyDescent="0.2">
      <c r="A84" s="65" t="s">
        <v>449</v>
      </c>
      <c r="B84" s="30" t="s">
        <v>387</v>
      </c>
      <c r="C84" s="66" t="s">
        <v>2</v>
      </c>
      <c r="D84" s="80">
        <v>14</v>
      </c>
      <c r="E84" s="17"/>
      <c r="F84" s="18"/>
    </row>
    <row r="85" spans="1:6" ht="96" x14ac:dyDescent="0.2">
      <c r="A85" s="65" t="s">
        <v>450</v>
      </c>
      <c r="B85" s="30" t="s">
        <v>388</v>
      </c>
      <c r="C85" s="66" t="s">
        <v>2</v>
      </c>
      <c r="D85" s="80">
        <v>10</v>
      </c>
      <c r="E85" s="17"/>
      <c r="F85" s="18"/>
    </row>
    <row r="86" spans="1:6" ht="60" x14ac:dyDescent="0.2">
      <c r="A86" s="65" t="s">
        <v>451</v>
      </c>
      <c r="B86" s="30" t="s">
        <v>389</v>
      </c>
      <c r="C86" s="66" t="s">
        <v>2</v>
      </c>
      <c r="D86" s="80">
        <v>2</v>
      </c>
      <c r="E86" s="17"/>
      <c r="F86" s="18"/>
    </row>
    <row r="87" spans="1:6" ht="60" x14ac:dyDescent="0.2">
      <c r="A87" s="65" t="s">
        <v>452</v>
      </c>
      <c r="B87" s="30" t="s">
        <v>390</v>
      </c>
      <c r="C87" s="66" t="s">
        <v>5</v>
      </c>
      <c r="D87" s="80">
        <v>43</v>
      </c>
      <c r="E87" s="17"/>
      <c r="F87" s="18"/>
    </row>
    <row r="88" spans="1:6" ht="72" x14ac:dyDescent="0.2">
      <c r="A88" s="65" t="s">
        <v>453</v>
      </c>
      <c r="B88" s="30" t="s">
        <v>391</v>
      </c>
      <c r="C88" s="66" t="s">
        <v>2</v>
      </c>
      <c r="D88" s="80">
        <v>1</v>
      </c>
      <c r="E88" s="17"/>
      <c r="F88" s="18"/>
    </row>
    <row r="89" spans="1:6" x14ac:dyDescent="0.2">
      <c r="A89" s="65"/>
      <c r="B89" s="30"/>
      <c r="C89" s="66"/>
      <c r="D89" s="80"/>
      <c r="E89" s="17"/>
      <c r="F89" s="18"/>
    </row>
    <row r="90" spans="1:6" x14ac:dyDescent="0.2">
      <c r="A90" s="21" t="s">
        <v>454</v>
      </c>
      <c r="B90" s="37" t="s">
        <v>20</v>
      </c>
      <c r="C90" s="19"/>
      <c r="D90" s="79"/>
      <c r="E90" s="14"/>
      <c r="F90" s="15">
        <f ca="1">SUM(F90:F91)</f>
        <v>0</v>
      </c>
    </row>
    <row r="91" spans="1:6" ht="36" x14ac:dyDescent="0.2">
      <c r="A91" s="65" t="s">
        <v>455</v>
      </c>
      <c r="B91" s="30" t="s">
        <v>392</v>
      </c>
      <c r="C91" s="66" t="s">
        <v>11</v>
      </c>
      <c r="D91" s="80">
        <v>50</v>
      </c>
      <c r="E91" s="123"/>
      <c r="F91" s="124"/>
    </row>
    <row r="92" spans="1:6" x14ac:dyDescent="0.2">
      <c r="A92" s="125"/>
      <c r="B92" s="121"/>
      <c r="C92" s="126"/>
      <c r="D92" s="127"/>
      <c r="E92" s="123"/>
      <c r="F92" s="124"/>
    </row>
    <row r="93" spans="1:6" x14ac:dyDescent="0.2">
      <c r="A93" s="65"/>
      <c r="B93" s="30"/>
      <c r="C93" s="66"/>
      <c r="D93" s="71"/>
      <c r="E93" s="17"/>
      <c r="F93" s="18"/>
    </row>
    <row r="94" spans="1:6" x14ac:dyDescent="0.2">
      <c r="A94" s="65"/>
      <c r="B94" s="30"/>
      <c r="C94" s="66"/>
      <c r="D94" s="71"/>
      <c r="E94" s="17"/>
      <c r="F94" s="18"/>
    </row>
    <row r="95" spans="1:6" x14ac:dyDescent="0.2">
      <c r="A95" s="65"/>
      <c r="B95" s="30"/>
      <c r="C95" s="66"/>
      <c r="D95" s="71"/>
      <c r="E95" s="17"/>
      <c r="F95" s="18"/>
    </row>
    <row r="96" spans="1:6" x14ac:dyDescent="0.2">
      <c r="A96" s="65"/>
      <c r="B96" s="30"/>
      <c r="C96" s="66"/>
      <c r="D96" s="71"/>
      <c r="E96" s="17"/>
      <c r="F96" s="18"/>
    </row>
    <row r="97" spans="1:6" x14ac:dyDescent="0.2">
      <c r="A97" s="65"/>
      <c r="B97" s="30"/>
      <c r="C97" s="66"/>
      <c r="D97" s="71"/>
      <c r="E97" s="17"/>
      <c r="F97" s="18"/>
    </row>
    <row r="98" spans="1:6" x14ac:dyDescent="0.2">
      <c r="A98" s="65"/>
      <c r="B98" s="30"/>
      <c r="C98" s="66"/>
      <c r="D98" s="71"/>
      <c r="E98" s="17"/>
      <c r="F98" s="18"/>
    </row>
    <row r="99" spans="1:6" x14ac:dyDescent="0.2">
      <c r="A99" s="65"/>
      <c r="B99" s="30"/>
      <c r="C99" s="66"/>
      <c r="D99" s="71"/>
      <c r="E99" s="17"/>
      <c r="F99" s="18"/>
    </row>
    <row r="100" spans="1:6" x14ac:dyDescent="0.2">
      <c r="A100" s="65"/>
      <c r="B100" s="30"/>
      <c r="C100" s="66"/>
      <c r="D100" s="71"/>
      <c r="E100" s="17"/>
      <c r="F100" s="18"/>
    </row>
    <row r="101" spans="1:6" x14ac:dyDescent="0.2">
      <c r="A101" s="65"/>
      <c r="B101" s="30"/>
      <c r="C101" s="66"/>
      <c r="D101" s="71"/>
      <c r="E101" s="17"/>
      <c r="F101" s="18"/>
    </row>
    <row r="102" spans="1:6" x14ac:dyDescent="0.2">
      <c r="A102" s="65"/>
      <c r="B102" s="30"/>
      <c r="C102" s="66"/>
      <c r="D102" s="71"/>
      <c r="E102" s="17"/>
      <c r="F102" s="18"/>
    </row>
    <row r="103" spans="1:6" x14ac:dyDescent="0.2">
      <c r="A103" s="65"/>
      <c r="B103" s="30"/>
      <c r="C103" s="66"/>
      <c r="D103" s="71"/>
      <c r="E103" s="17"/>
      <c r="F103" s="18"/>
    </row>
    <row r="104" spans="1:6" x14ac:dyDescent="0.2">
      <c r="A104" s="65"/>
      <c r="B104" s="30"/>
      <c r="C104" s="66"/>
      <c r="D104" s="71"/>
      <c r="E104" s="17"/>
      <c r="F104" s="18"/>
    </row>
    <row r="105" spans="1:6" x14ac:dyDescent="0.2">
      <c r="A105" s="65"/>
      <c r="B105" s="30"/>
      <c r="C105" s="66"/>
      <c r="D105" s="71"/>
      <c r="E105" s="17"/>
      <c r="F105" s="18"/>
    </row>
    <row r="106" spans="1:6" x14ac:dyDescent="0.2">
      <c r="A106" s="65"/>
      <c r="B106" s="30"/>
      <c r="C106" s="66"/>
      <c r="D106" s="71"/>
      <c r="E106" s="17"/>
      <c r="F106" s="18"/>
    </row>
    <row r="107" spans="1:6" x14ac:dyDescent="0.2">
      <c r="A107" s="65"/>
      <c r="B107" s="30"/>
      <c r="C107" s="66"/>
      <c r="D107" s="71"/>
      <c r="E107" s="17"/>
      <c r="F107" s="18"/>
    </row>
    <row r="108" spans="1:6" x14ac:dyDescent="0.2">
      <c r="A108" s="65"/>
      <c r="B108" s="30"/>
      <c r="C108" s="66"/>
      <c r="D108" s="71"/>
      <c r="E108" s="17"/>
      <c r="F108" s="18"/>
    </row>
    <row r="109" spans="1:6" x14ac:dyDescent="0.2">
      <c r="A109" s="65"/>
      <c r="B109" s="30"/>
      <c r="C109" s="66"/>
      <c r="D109" s="71"/>
      <c r="E109" s="17"/>
      <c r="F109" s="18"/>
    </row>
    <row r="110" spans="1:6" x14ac:dyDescent="0.2">
      <c r="A110" s="65"/>
      <c r="B110" s="30"/>
      <c r="C110" s="66"/>
      <c r="D110" s="71"/>
      <c r="E110" s="17"/>
      <c r="F110" s="18"/>
    </row>
    <row r="111" spans="1:6" x14ac:dyDescent="0.2">
      <c r="A111" s="65"/>
      <c r="B111" s="30"/>
      <c r="C111" s="66"/>
      <c r="D111" s="71"/>
      <c r="E111" s="17"/>
      <c r="F111" s="18"/>
    </row>
    <row r="112" spans="1:6" x14ac:dyDescent="0.2">
      <c r="A112" s="65"/>
      <c r="B112" s="30"/>
      <c r="C112" s="66"/>
      <c r="D112" s="71"/>
      <c r="E112" s="17"/>
      <c r="F112" s="18"/>
    </row>
    <row r="113" spans="1:6" x14ac:dyDescent="0.2">
      <c r="A113" s="65"/>
      <c r="B113" s="30"/>
      <c r="C113" s="66"/>
      <c r="D113" s="71"/>
      <c r="E113" s="17"/>
      <c r="F113" s="18"/>
    </row>
    <row r="114" spans="1:6" x14ac:dyDescent="0.2">
      <c r="A114" s="65"/>
      <c r="B114" s="30"/>
      <c r="C114" s="66"/>
      <c r="D114" s="71"/>
      <c r="E114" s="17"/>
      <c r="F114" s="18"/>
    </row>
    <row r="115" spans="1:6" x14ac:dyDescent="0.2">
      <c r="A115" s="65"/>
      <c r="B115" s="30"/>
      <c r="C115" s="66"/>
      <c r="D115" s="71"/>
      <c r="E115" s="17"/>
      <c r="F115" s="18"/>
    </row>
    <row r="116" spans="1:6" x14ac:dyDescent="0.2">
      <c r="A116" s="65"/>
      <c r="B116" s="30"/>
      <c r="C116" s="66"/>
      <c r="D116" s="71"/>
      <c r="E116" s="17"/>
      <c r="F116" s="18"/>
    </row>
    <row r="117" spans="1:6" x14ac:dyDescent="0.2">
      <c r="A117" s="65"/>
      <c r="B117" s="30"/>
      <c r="C117" s="66"/>
      <c r="D117" s="71"/>
      <c r="E117" s="17"/>
      <c r="F117" s="18"/>
    </row>
    <row r="118" spans="1:6" x14ac:dyDescent="0.2">
      <c r="A118" s="65"/>
      <c r="B118" s="30"/>
      <c r="C118" s="66"/>
      <c r="D118" s="71"/>
      <c r="E118" s="17"/>
      <c r="F118" s="18"/>
    </row>
    <row r="119" spans="1:6" x14ac:dyDescent="0.2">
      <c r="A119" s="65"/>
      <c r="B119" s="30"/>
      <c r="C119" s="66"/>
      <c r="D119" s="71"/>
      <c r="E119" s="17"/>
      <c r="F119" s="18"/>
    </row>
    <row r="120" spans="1:6" x14ac:dyDescent="0.2">
      <c r="A120" s="65"/>
      <c r="B120" s="30"/>
      <c r="C120" s="66"/>
      <c r="D120" s="71"/>
      <c r="E120" s="17"/>
      <c r="F120" s="18"/>
    </row>
    <row r="121" spans="1:6" x14ac:dyDescent="0.2">
      <c r="A121" s="65"/>
      <c r="B121" s="30"/>
      <c r="C121" s="66"/>
      <c r="D121" s="71"/>
      <c r="E121" s="17"/>
      <c r="F121" s="18"/>
    </row>
    <row r="122" spans="1:6" x14ac:dyDescent="0.2">
      <c r="A122" s="65"/>
      <c r="B122" s="30"/>
      <c r="C122" s="66"/>
      <c r="D122" s="71"/>
      <c r="E122" s="17"/>
      <c r="F122" s="18"/>
    </row>
    <row r="123" spans="1:6" x14ac:dyDescent="0.2">
      <c r="A123" s="65"/>
      <c r="B123" s="30"/>
      <c r="C123" s="66"/>
      <c r="D123" s="71"/>
      <c r="E123" s="17"/>
      <c r="F123" s="18"/>
    </row>
    <row r="124" spans="1:6" x14ac:dyDescent="0.2">
      <c r="A124" s="65"/>
      <c r="B124" s="30"/>
      <c r="C124" s="66"/>
      <c r="D124" s="71"/>
      <c r="E124" s="17"/>
      <c r="F124" s="18"/>
    </row>
    <row r="125" spans="1:6" x14ac:dyDescent="0.2">
      <c r="A125" s="65"/>
      <c r="B125" s="30"/>
      <c r="C125" s="66"/>
      <c r="D125" s="71"/>
      <c r="E125" s="17"/>
      <c r="F125" s="18"/>
    </row>
    <row r="126" spans="1:6" x14ac:dyDescent="0.2">
      <c r="A126" s="65"/>
      <c r="B126" s="30"/>
      <c r="C126" s="66"/>
      <c r="D126" s="71"/>
      <c r="E126" s="17"/>
      <c r="F126" s="18"/>
    </row>
    <row r="127" spans="1:6" x14ac:dyDescent="0.2">
      <c r="A127" s="65"/>
      <c r="B127" s="30"/>
      <c r="C127" s="66"/>
      <c r="D127" s="71"/>
      <c r="E127" s="17"/>
      <c r="F127" s="18"/>
    </row>
    <row r="128" spans="1:6" x14ac:dyDescent="0.2">
      <c r="A128" s="65"/>
      <c r="B128" s="30"/>
      <c r="C128" s="66"/>
      <c r="D128" s="71"/>
      <c r="E128" s="17"/>
      <c r="F128" s="18"/>
    </row>
    <row r="129" spans="1:6" x14ac:dyDescent="0.2">
      <c r="A129" s="65"/>
      <c r="B129" s="30"/>
      <c r="C129" s="66"/>
      <c r="D129" s="71"/>
      <c r="E129" s="17"/>
      <c r="F129" s="18"/>
    </row>
    <row r="130" spans="1:6" x14ac:dyDescent="0.2">
      <c r="A130" s="65"/>
      <c r="B130" s="30"/>
      <c r="C130" s="66"/>
      <c r="D130" s="71"/>
      <c r="E130" s="17"/>
      <c r="F130" s="18"/>
    </row>
    <row r="131" spans="1:6" x14ac:dyDescent="0.2">
      <c r="A131" s="65"/>
      <c r="B131" s="30"/>
      <c r="C131" s="66"/>
      <c r="D131" s="71"/>
      <c r="E131" s="17"/>
      <c r="F131" s="18"/>
    </row>
    <row r="132" spans="1:6" x14ac:dyDescent="0.2">
      <c r="A132" s="65"/>
      <c r="B132" s="30"/>
      <c r="C132" s="66"/>
      <c r="D132" s="71"/>
      <c r="E132" s="17"/>
      <c r="F132" s="18"/>
    </row>
    <row r="133" spans="1:6" x14ac:dyDescent="0.2">
      <c r="A133" s="65"/>
      <c r="B133" s="30"/>
      <c r="C133" s="66"/>
      <c r="D133" s="71"/>
      <c r="E133" s="17"/>
      <c r="F133" s="18"/>
    </row>
    <row r="134" spans="1:6" x14ac:dyDescent="0.2">
      <c r="A134" s="65"/>
      <c r="B134" s="30"/>
      <c r="C134" s="66"/>
      <c r="D134" s="71"/>
      <c r="E134" s="17"/>
      <c r="F134" s="18"/>
    </row>
    <row r="135" spans="1:6" x14ac:dyDescent="0.2">
      <c r="A135" s="65"/>
      <c r="B135" s="30"/>
      <c r="C135" s="66"/>
      <c r="D135" s="71"/>
      <c r="E135" s="17"/>
      <c r="F135" s="18"/>
    </row>
    <row r="136" spans="1:6" x14ac:dyDescent="0.2">
      <c r="A136" s="65"/>
      <c r="B136" s="30"/>
      <c r="C136" s="66"/>
      <c r="D136" s="71"/>
      <c r="E136" s="17"/>
      <c r="F136" s="18"/>
    </row>
    <row r="137" spans="1:6" x14ac:dyDescent="0.2">
      <c r="A137" s="65"/>
      <c r="B137" s="30"/>
      <c r="C137" s="66"/>
      <c r="D137" s="71"/>
      <c r="E137" s="17"/>
      <c r="F137" s="18"/>
    </row>
    <row r="138" spans="1:6" x14ac:dyDescent="0.2">
      <c r="A138" s="65"/>
      <c r="B138" s="30"/>
      <c r="C138" s="66"/>
      <c r="D138" s="71"/>
      <c r="E138" s="17"/>
      <c r="F138" s="18"/>
    </row>
    <row r="139" spans="1:6" x14ac:dyDescent="0.2">
      <c r="A139" s="65"/>
      <c r="B139" s="30"/>
      <c r="C139" s="66"/>
      <c r="D139" s="71"/>
      <c r="E139" s="17"/>
      <c r="F139" s="18"/>
    </row>
    <row r="140" spans="1:6" x14ac:dyDescent="0.2">
      <c r="A140" s="65"/>
      <c r="B140" s="30"/>
      <c r="C140" s="66"/>
      <c r="D140" s="71"/>
      <c r="E140" s="17"/>
      <c r="F140" s="18"/>
    </row>
    <row r="141" spans="1:6" x14ac:dyDescent="0.2">
      <c r="A141" s="65"/>
      <c r="B141" s="30"/>
      <c r="C141" s="66"/>
      <c r="D141" s="71"/>
      <c r="E141" s="17"/>
      <c r="F141" s="18"/>
    </row>
    <row r="142" spans="1:6" x14ac:dyDescent="0.2">
      <c r="A142" s="65"/>
      <c r="B142" s="30"/>
      <c r="C142" s="66"/>
      <c r="D142" s="71"/>
      <c r="E142" s="17"/>
      <c r="F142" s="18"/>
    </row>
    <row r="143" spans="1:6" x14ac:dyDescent="0.2">
      <c r="A143" s="65"/>
      <c r="B143" s="30"/>
      <c r="C143" s="66"/>
      <c r="D143" s="71"/>
      <c r="E143" s="17"/>
      <c r="F143" s="18"/>
    </row>
    <row r="144" spans="1:6" x14ac:dyDescent="0.2">
      <c r="A144" s="65"/>
      <c r="B144" s="30"/>
      <c r="C144" s="66"/>
      <c r="D144" s="71"/>
      <c r="E144" s="17"/>
      <c r="F144" s="18"/>
    </row>
    <row r="145" spans="1:6" x14ac:dyDescent="0.2">
      <c r="A145" s="65"/>
      <c r="B145" s="30"/>
      <c r="C145" s="66"/>
      <c r="D145" s="71"/>
      <c r="E145" s="17"/>
      <c r="F145" s="18"/>
    </row>
    <row r="146" spans="1:6" x14ac:dyDescent="0.2">
      <c r="A146" s="65"/>
      <c r="B146" s="30"/>
      <c r="C146" s="66"/>
      <c r="D146" s="71"/>
      <c r="E146" s="17"/>
      <c r="F146" s="18"/>
    </row>
    <row r="147" spans="1:6" x14ac:dyDescent="0.2">
      <c r="A147" s="65"/>
      <c r="B147" s="30"/>
      <c r="C147" s="66"/>
      <c r="D147" s="71"/>
      <c r="E147" s="17"/>
      <c r="F147" s="18"/>
    </row>
    <row r="148" spans="1:6" x14ac:dyDescent="0.2">
      <c r="A148" s="65"/>
      <c r="B148" s="30"/>
      <c r="C148" s="66"/>
      <c r="D148" s="71"/>
      <c r="E148" s="17"/>
      <c r="F148" s="18"/>
    </row>
    <row r="149" spans="1:6" x14ac:dyDescent="0.2">
      <c r="A149" s="65"/>
      <c r="B149" s="30"/>
      <c r="C149" s="66"/>
      <c r="D149" s="71"/>
      <c r="E149" s="17"/>
      <c r="F149" s="18"/>
    </row>
    <row r="150" spans="1:6" x14ac:dyDescent="0.2">
      <c r="A150" s="65"/>
      <c r="B150" s="30"/>
      <c r="C150" s="66"/>
      <c r="D150" s="71"/>
      <c r="E150" s="17"/>
      <c r="F150" s="18"/>
    </row>
    <row r="151" spans="1:6" x14ac:dyDescent="0.2">
      <c r="A151" s="65"/>
      <c r="B151" s="30"/>
      <c r="C151" s="66"/>
      <c r="D151" s="71"/>
      <c r="E151" s="17"/>
      <c r="F151" s="18"/>
    </row>
    <row r="152" spans="1:6" x14ac:dyDescent="0.2">
      <c r="A152" s="65"/>
      <c r="B152" s="30"/>
      <c r="C152" s="66"/>
      <c r="D152" s="71"/>
      <c r="E152" s="17"/>
      <c r="F152" s="18"/>
    </row>
    <row r="153" spans="1:6" x14ac:dyDescent="0.2">
      <c r="A153" s="65"/>
      <c r="B153" s="30"/>
      <c r="C153" s="66"/>
      <c r="D153" s="71"/>
      <c r="E153" s="17"/>
      <c r="F153" s="18"/>
    </row>
    <row r="154" spans="1:6" x14ac:dyDescent="0.2">
      <c r="A154" s="65"/>
      <c r="B154" s="30"/>
      <c r="C154" s="66"/>
      <c r="D154" s="71"/>
      <c r="E154" s="17"/>
      <c r="F154" s="18"/>
    </row>
    <row r="155" spans="1:6" x14ac:dyDescent="0.2">
      <c r="A155" s="65"/>
      <c r="B155" s="30"/>
      <c r="C155" s="66"/>
      <c r="D155" s="71"/>
      <c r="E155" s="17"/>
      <c r="F155" s="18"/>
    </row>
    <row r="156" spans="1:6" x14ac:dyDescent="0.2">
      <c r="A156" s="65"/>
      <c r="B156" s="30"/>
      <c r="C156" s="66"/>
      <c r="D156" s="71"/>
      <c r="E156" s="17"/>
      <c r="F156" s="18"/>
    </row>
    <row r="157" spans="1:6" x14ac:dyDescent="0.2">
      <c r="A157" s="65"/>
      <c r="B157" s="30"/>
      <c r="C157" s="66"/>
      <c r="D157" s="71"/>
      <c r="E157" s="17"/>
      <c r="F157" s="18"/>
    </row>
    <row r="158" spans="1:6" x14ac:dyDescent="0.2">
      <c r="A158" s="65"/>
      <c r="B158" s="30"/>
      <c r="C158" s="66"/>
      <c r="D158" s="71"/>
      <c r="E158" s="17"/>
      <c r="F158" s="18"/>
    </row>
    <row r="159" spans="1:6" x14ac:dyDescent="0.2">
      <c r="A159" s="65"/>
      <c r="B159" s="30"/>
      <c r="C159" s="66"/>
      <c r="D159" s="71"/>
      <c r="E159" s="17"/>
      <c r="F159" s="18"/>
    </row>
    <row r="160" spans="1:6" x14ac:dyDescent="0.2">
      <c r="A160" s="65"/>
      <c r="B160" s="30"/>
      <c r="C160" s="66"/>
      <c r="D160" s="71"/>
      <c r="E160" s="17"/>
      <c r="F160" s="18"/>
    </row>
    <row r="161" spans="1:6" x14ac:dyDescent="0.2">
      <c r="A161" s="65"/>
      <c r="B161" s="30"/>
      <c r="C161" s="66"/>
      <c r="D161" s="71"/>
      <c r="E161" s="17"/>
      <c r="F161" s="18"/>
    </row>
    <row r="162" spans="1:6" x14ac:dyDescent="0.2">
      <c r="A162" s="65"/>
      <c r="B162" s="30"/>
      <c r="C162" s="66"/>
      <c r="D162" s="71"/>
      <c r="E162" s="17"/>
      <c r="F162" s="18"/>
    </row>
    <row r="163" spans="1:6" x14ac:dyDescent="0.2">
      <c r="A163" s="65"/>
      <c r="B163" s="30"/>
      <c r="C163" s="66"/>
      <c r="D163" s="71"/>
      <c r="E163" s="17"/>
      <c r="F163" s="18"/>
    </row>
    <row r="164" spans="1:6" x14ac:dyDescent="0.2">
      <c r="A164" s="65"/>
      <c r="B164" s="30"/>
      <c r="C164" s="66"/>
      <c r="D164" s="71"/>
      <c r="E164" s="17"/>
      <c r="F164" s="18"/>
    </row>
    <row r="165" spans="1:6" x14ac:dyDescent="0.2">
      <c r="A165" s="65"/>
      <c r="B165" s="30"/>
      <c r="C165" s="66"/>
      <c r="D165" s="71"/>
      <c r="E165" s="17"/>
      <c r="F165" s="18"/>
    </row>
    <row r="166" spans="1:6" x14ac:dyDescent="0.2">
      <c r="A166" s="65"/>
      <c r="B166" s="30"/>
      <c r="C166" s="66"/>
      <c r="D166" s="71"/>
      <c r="E166" s="17"/>
      <c r="F166" s="18"/>
    </row>
    <row r="167" spans="1:6" x14ac:dyDescent="0.2">
      <c r="A167" s="65"/>
      <c r="B167" s="30"/>
      <c r="C167" s="66"/>
      <c r="D167" s="71"/>
      <c r="E167" s="17"/>
      <c r="F167" s="18"/>
    </row>
    <row r="168" spans="1:6" x14ac:dyDescent="0.2">
      <c r="A168" s="65"/>
      <c r="B168" s="30"/>
      <c r="C168" s="66"/>
      <c r="D168" s="71"/>
      <c r="E168" s="17"/>
      <c r="F168" s="18"/>
    </row>
    <row r="169" spans="1:6" x14ac:dyDescent="0.2">
      <c r="A169" s="65"/>
      <c r="B169" s="30"/>
      <c r="C169" s="66"/>
      <c r="D169" s="71"/>
      <c r="E169" s="17"/>
      <c r="F169" s="18"/>
    </row>
    <row r="170" spans="1:6" x14ac:dyDescent="0.2">
      <c r="A170" s="65"/>
      <c r="B170" s="30"/>
      <c r="C170" s="66"/>
      <c r="D170" s="71"/>
      <c r="E170" s="17"/>
      <c r="F170" s="18"/>
    </row>
    <row r="171" spans="1:6" x14ac:dyDescent="0.2">
      <c r="A171" s="65"/>
      <c r="B171" s="30"/>
      <c r="C171" s="66"/>
      <c r="D171" s="71"/>
      <c r="E171" s="17"/>
      <c r="F171" s="18"/>
    </row>
    <row r="172" spans="1:6" x14ac:dyDescent="0.2">
      <c r="A172" s="65"/>
      <c r="B172" s="30"/>
      <c r="C172" s="66"/>
      <c r="D172" s="71"/>
      <c r="E172" s="17"/>
      <c r="F172" s="18"/>
    </row>
    <row r="173" spans="1:6" x14ac:dyDescent="0.2">
      <c r="A173" s="65"/>
      <c r="B173" s="30"/>
      <c r="C173" s="66"/>
      <c r="D173" s="71"/>
      <c r="E173" s="17"/>
      <c r="F173" s="18"/>
    </row>
    <row r="174" spans="1:6" x14ac:dyDescent="0.2">
      <c r="A174" s="65"/>
      <c r="B174" s="30"/>
      <c r="C174" s="66"/>
      <c r="D174" s="71"/>
      <c r="E174" s="17"/>
      <c r="F174" s="18"/>
    </row>
    <row r="175" spans="1:6" x14ac:dyDescent="0.2">
      <c r="A175" s="65"/>
      <c r="B175" s="30"/>
      <c r="C175" s="66"/>
      <c r="D175" s="71"/>
      <c r="E175" s="17"/>
      <c r="F175" s="18"/>
    </row>
    <row r="176" spans="1:6" x14ac:dyDescent="0.2">
      <c r="A176" s="65"/>
      <c r="B176" s="30"/>
      <c r="C176" s="66"/>
      <c r="D176" s="71"/>
      <c r="E176" s="17"/>
      <c r="F176" s="18"/>
    </row>
    <row r="177" spans="1:6" x14ac:dyDescent="0.2">
      <c r="A177" s="65"/>
      <c r="B177" s="30"/>
      <c r="C177" s="66"/>
      <c r="D177" s="71"/>
      <c r="E177" s="17"/>
      <c r="F177" s="18"/>
    </row>
    <row r="178" spans="1:6" x14ac:dyDescent="0.2">
      <c r="A178" s="65"/>
      <c r="B178" s="30"/>
      <c r="C178" s="66"/>
      <c r="D178" s="71"/>
      <c r="E178" s="17"/>
      <c r="F178" s="18"/>
    </row>
    <row r="179" spans="1:6" x14ac:dyDescent="0.2">
      <c r="A179" s="65"/>
      <c r="B179" s="30"/>
      <c r="C179" s="66"/>
      <c r="D179" s="71"/>
      <c r="E179" s="17"/>
      <c r="F179" s="18"/>
    </row>
    <row r="180" spans="1:6" x14ac:dyDescent="0.2">
      <c r="A180" s="65"/>
      <c r="B180" s="30"/>
      <c r="C180" s="66"/>
      <c r="D180" s="71"/>
      <c r="E180" s="17"/>
      <c r="F180" s="18"/>
    </row>
    <row r="181" spans="1:6" x14ac:dyDescent="0.2">
      <c r="A181" s="65"/>
      <c r="B181" s="30"/>
      <c r="C181" s="66"/>
      <c r="D181" s="71"/>
      <c r="E181" s="17"/>
      <c r="F181" s="18"/>
    </row>
    <row r="182" spans="1:6" x14ac:dyDescent="0.2">
      <c r="A182" s="65"/>
      <c r="B182" s="30"/>
      <c r="C182" s="66"/>
      <c r="D182" s="71"/>
      <c r="E182" s="17"/>
      <c r="F182" s="18"/>
    </row>
    <row r="183" spans="1:6" x14ac:dyDescent="0.2">
      <c r="A183" s="65"/>
      <c r="B183" s="30"/>
      <c r="C183" s="66"/>
      <c r="D183" s="71"/>
      <c r="E183" s="17"/>
      <c r="F183" s="18"/>
    </row>
    <row r="184" spans="1:6" x14ac:dyDescent="0.2">
      <c r="A184" s="65"/>
      <c r="B184" s="30"/>
      <c r="C184" s="66"/>
      <c r="D184" s="71"/>
      <c r="E184" s="17"/>
      <c r="F184" s="18"/>
    </row>
    <row r="185" spans="1:6" x14ac:dyDescent="0.2">
      <c r="A185" s="65"/>
      <c r="B185" s="30"/>
      <c r="C185" s="66"/>
      <c r="D185" s="71"/>
      <c r="E185" s="17"/>
      <c r="F185" s="18"/>
    </row>
    <row r="186" spans="1:6" x14ac:dyDescent="0.2">
      <c r="A186" s="65"/>
      <c r="B186" s="30"/>
      <c r="C186" s="66"/>
      <c r="D186" s="71"/>
      <c r="E186" s="17"/>
      <c r="F186" s="18"/>
    </row>
    <row r="187" spans="1:6" x14ac:dyDescent="0.2">
      <c r="A187" s="65"/>
      <c r="B187" s="30"/>
      <c r="C187" s="66"/>
      <c r="D187" s="71"/>
      <c r="E187" s="17"/>
      <c r="F187" s="18"/>
    </row>
    <row r="188" spans="1:6" x14ac:dyDescent="0.2">
      <c r="A188" s="65"/>
      <c r="B188" s="30"/>
      <c r="C188" s="66"/>
      <c r="D188" s="71"/>
      <c r="E188" s="17"/>
      <c r="F188" s="18"/>
    </row>
    <row r="189" spans="1:6" x14ac:dyDescent="0.2">
      <c r="A189" s="65"/>
      <c r="B189" s="30"/>
      <c r="C189" s="66"/>
      <c r="D189" s="71"/>
      <c r="E189" s="17"/>
      <c r="F189" s="18"/>
    </row>
    <row r="190" spans="1:6" x14ac:dyDescent="0.2">
      <c r="A190" s="65"/>
      <c r="B190" s="30"/>
      <c r="C190" s="66"/>
      <c r="D190" s="71"/>
      <c r="E190" s="17"/>
      <c r="F190" s="18"/>
    </row>
    <row r="191" spans="1:6" x14ac:dyDescent="0.2">
      <c r="A191" s="65"/>
      <c r="B191" s="30"/>
      <c r="C191" s="66"/>
      <c r="D191" s="71"/>
      <c r="E191" s="17"/>
      <c r="F191" s="18"/>
    </row>
    <row r="192" spans="1:6" x14ac:dyDescent="0.2">
      <c r="A192" s="65"/>
      <c r="B192" s="30"/>
      <c r="C192" s="66"/>
      <c r="D192" s="71"/>
      <c r="E192" s="17"/>
      <c r="F192" s="18"/>
    </row>
    <row r="193" spans="1:6" x14ac:dyDescent="0.2">
      <c r="A193" s="65"/>
      <c r="B193" s="30"/>
      <c r="C193" s="66"/>
      <c r="D193" s="71"/>
      <c r="E193" s="17"/>
      <c r="F193" s="18"/>
    </row>
    <row r="194" spans="1:6" x14ac:dyDescent="0.2">
      <c r="A194" s="65"/>
      <c r="B194" s="30"/>
      <c r="C194" s="66"/>
      <c r="D194" s="71"/>
      <c r="E194" s="17"/>
      <c r="F194" s="18"/>
    </row>
    <row r="195" spans="1:6" x14ac:dyDescent="0.2">
      <c r="A195" s="65"/>
      <c r="B195" s="30"/>
      <c r="C195" s="66"/>
      <c r="D195" s="71"/>
      <c r="E195" s="17"/>
      <c r="F195" s="18"/>
    </row>
    <row r="196" spans="1:6" x14ac:dyDescent="0.2">
      <c r="A196" s="65"/>
      <c r="B196" s="30"/>
      <c r="C196" s="66"/>
      <c r="D196" s="71"/>
      <c r="E196" s="17"/>
      <c r="F196" s="18"/>
    </row>
    <row r="197" spans="1:6" x14ac:dyDescent="0.2">
      <c r="A197" s="65"/>
      <c r="B197" s="30"/>
      <c r="C197" s="66"/>
      <c r="D197" s="71"/>
      <c r="E197" s="17"/>
      <c r="F197" s="18"/>
    </row>
    <row r="198" spans="1:6" x14ac:dyDescent="0.2">
      <c r="A198" s="65"/>
      <c r="B198" s="30"/>
      <c r="C198" s="66"/>
      <c r="D198" s="71"/>
      <c r="E198" s="17"/>
      <c r="F198" s="18"/>
    </row>
    <row r="199" spans="1:6" x14ac:dyDescent="0.2">
      <c r="A199" s="65"/>
      <c r="B199" s="30"/>
      <c r="C199" s="66"/>
      <c r="D199" s="71"/>
      <c r="E199" s="17"/>
      <c r="F199" s="18"/>
    </row>
    <row r="200" spans="1:6" x14ac:dyDescent="0.2">
      <c r="A200" s="65"/>
      <c r="B200" s="30"/>
      <c r="C200" s="66"/>
      <c r="D200" s="71"/>
      <c r="E200" s="17"/>
      <c r="F200" s="18"/>
    </row>
    <row r="201" spans="1:6" x14ac:dyDescent="0.2">
      <c r="A201" s="65"/>
      <c r="B201" s="30"/>
      <c r="C201" s="66"/>
      <c r="D201" s="71"/>
      <c r="E201" s="17"/>
      <c r="F201" s="18"/>
    </row>
    <row r="202" spans="1:6" x14ac:dyDescent="0.2">
      <c r="A202" s="65"/>
      <c r="B202" s="30"/>
      <c r="C202" s="66"/>
      <c r="D202" s="71"/>
      <c r="E202" s="17"/>
      <c r="F202" s="18"/>
    </row>
    <row r="203" spans="1:6" x14ac:dyDescent="0.2">
      <c r="A203" s="65"/>
      <c r="B203" s="30"/>
      <c r="C203" s="66"/>
      <c r="D203" s="71"/>
      <c r="E203" s="17"/>
      <c r="F203" s="18"/>
    </row>
    <row r="204" spans="1:6" x14ac:dyDescent="0.2">
      <c r="A204" s="65"/>
      <c r="B204" s="30"/>
      <c r="C204" s="66"/>
      <c r="D204" s="71"/>
      <c r="E204" s="17"/>
      <c r="F204" s="18"/>
    </row>
    <row r="205" spans="1:6" x14ac:dyDescent="0.2">
      <c r="A205" s="65"/>
      <c r="B205" s="30"/>
      <c r="C205" s="66"/>
      <c r="D205" s="71"/>
      <c r="E205" s="17"/>
      <c r="F205" s="18"/>
    </row>
    <row r="206" spans="1:6" x14ac:dyDescent="0.2">
      <c r="A206" s="65"/>
      <c r="B206" s="30"/>
      <c r="C206" s="66"/>
      <c r="D206" s="71"/>
      <c r="E206" s="17"/>
      <c r="F206" s="18"/>
    </row>
    <row r="207" spans="1:6" x14ac:dyDescent="0.2">
      <c r="A207" s="65"/>
      <c r="B207" s="30"/>
      <c r="C207" s="66"/>
      <c r="D207" s="71"/>
      <c r="E207" s="17"/>
      <c r="F207" s="18"/>
    </row>
    <row r="208" spans="1:6" x14ac:dyDescent="0.2">
      <c r="A208" s="65"/>
      <c r="B208" s="30"/>
      <c r="C208" s="66"/>
      <c r="D208" s="71"/>
      <c r="E208" s="17"/>
      <c r="F208" s="18"/>
    </row>
    <row r="209" spans="1:6" x14ac:dyDescent="0.2">
      <c r="A209" s="65"/>
      <c r="B209" s="30"/>
      <c r="C209" s="66"/>
      <c r="D209" s="71"/>
      <c r="E209" s="17"/>
      <c r="F209" s="18"/>
    </row>
    <row r="210" spans="1:6" x14ac:dyDescent="0.2">
      <c r="A210" s="65"/>
      <c r="B210" s="30"/>
      <c r="C210" s="66"/>
      <c r="D210" s="71"/>
      <c r="E210" s="17"/>
      <c r="F210" s="18"/>
    </row>
    <row r="211" spans="1:6" x14ac:dyDescent="0.2">
      <c r="A211" s="65"/>
      <c r="B211" s="30"/>
      <c r="C211" s="66"/>
      <c r="D211" s="71"/>
      <c r="E211" s="17"/>
      <c r="F211" s="18"/>
    </row>
    <row r="212" spans="1:6" x14ac:dyDescent="0.2">
      <c r="A212" s="65"/>
      <c r="B212" s="30"/>
      <c r="C212" s="66"/>
      <c r="D212" s="71"/>
      <c r="E212" s="17"/>
      <c r="F212" s="18"/>
    </row>
    <row r="213" spans="1:6" x14ac:dyDescent="0.2">
      <c r="A213" s="65"/>
      <c r="B213" s="30"/>
      <c r="C213" s="66"/>
      <c r="D213" s="71"/>
      <c r="E213" s="17"/>
      <c r="F213" s="18"/>
    </row>
    <row r="214" spans="1:6" x14ac:dyDescent="0.2">
      <c r="A214" s="65"/>
      <c r="B214" s="30"/>
      <c r="C214" s="66"/>
      <c r="D214" s="71"/>
      <c r="E214" s="17"/>
      <c r="F214" s="18"/>
    </row>
    <row r="215" spans="1:6" x14ac:dyDescent="0.2">
      <c r="A215" s="65"/>
      <c r="B215" s="30"/>
      <c r="C215" s="66"/>
      <c r="D215" s="71"/>
      <c r="E215" s="17"/>
      <c r="F215" s="18"/>
    </row>
    <row r="216" spans="1:6" x14ac:dyDescent="0.2">
      <c r="A216" s="65"/>
      <c r="B216" s="30"/>
      <c r="C216" s="66"/>
      <c r="D216" s="71"/>
      <c r="E216" s="17"/>
      <c r="F216" s="18"/>
    </row>
    <row r="217" spans="1:6" x14ac:dyDescent="0.2">
      <c r="A217" s="65"/>
      <c r="B217" s="30"/>
      <c r="C217" s="66"/>
      <c r="D217" s="71"/>
      <c r="E217" s="17"/>
      <c r="F217" s="18"/>
    </row>
    <row r="218" spans="1:6" x14ac:dyDescent="0.2">
      <c r="A218" s="65"/>
      <c r="B218" s="30"/>
      <c r="C218" s="66"/>
      <c r="D218" s="71"/>
      <c r="E218" s="17"/>
      <c r="F218" s="18"/>
    </row>
    <row r="219" spans="1:6" x14ac:dyDescent="0.2">
      <c r="A219" s="65"/>
      <c r="B219" s="30"/>
      <c r="C219" s="66"/>
      <c r="D219" s="71"/>
      <c r="E219" s="17"/>
      <c r="F219" s="18"/>
    </row>
    <row r="220" spans="1:6" x14ac:dyDescent="0.2">
      <c r="A220" s="65"/>
      <c r="B220" s="30"/>
      <c r="C220" s="66"/>
      <c r="D220" s="71"/>
      <c r="E220" s="17"/>
      <c r="F220" s="18"/>
    </row>
    <row r="221" spans="1:6" x14ac:dyDescent="0.2">
      <c r="A221" s="65"/>
      <c r="B221" s="30"/>
      <c r="C221" s="66"/>
      <c r="D221" s="71"/>
      <c r="E221" s="17"/>
      <c r="F221" s="18"/>
    </row>
    <row r="222" spans="1:6" x14ac:dyDescent="0.2">
      <c r="A222" s="65"/>
      <c r="B222" s="30"/>
      <c r="C222" s="66"/>
      <c r="D222" s="71"/>
      <c r="E222" s="17"/>
      <c r="F222" s="18"/>
    </row>
    <row r="223" spans="1:6" x14ac:dyDescent="0.2">
      <c r="A223" s="65"/>
      <c r="B223" s="30"/>
      <c r="C223" s="66"/>
      <c r="D223" s="71"/>
      <c r="E223" s="17"/>
      <c r="F223" s="18"/>
    </row>
    <row r="224" spans="1:6" x14ac:dyDescent="0.2">
      <c r="A224" s="65"/>
      <c r="B224" s="30"/>
      <c r="C224" s="66"/>
      <c r="D224" s="71"/>
      <c r="E224" s="17"/>
      <c r="F224" s="18"/>
    </row>
    <row r="225" spans="1:6" x14ac:dyDescent="0.2">
      <c r="A225" s="65"/>
      <c r="B225" s="30"/>
      <c r="C225" s="66"/>
      <c r="D225" s="71"/>
      <c r="E225" s="17"/>
      <c r="F225" s="18"/>
    </row>
    <row r="226" spans="1:6" x14ac:dyDescent="0.2">
      <c r="A226" s="65"/>
      <c r="B226" s="30"/>
      <c r="C226" s="66"/>
      <c r="D226" s="71"/>
      <c r="E226" s="17"/>
      <c r="F226" s="18"/>
    </row>
    <row r="227" spans="1:6" x14ac:dyDescent="0.2">
      <c r="A227" s="65"/>
      <c r="B227" s="30"/>
      <c r="C227" s="66"/>
      <c r="D227" s="71"/>
      <c r="E227" s="17"/>
      <c r="F227" s="18"/>
    </row>
    <row r="228" spans="1:6" x14ac:dyDescent="0.2">
      <c r="A228" s="65"/>
      <c r="B228" s="30"/>
      <c r="C228" s="66"/>
      <c r="D228" s="71"/>
      <c r="E228" s="17"/>
      <c r="F228" s="18"/>
    </row>
    <row r="229" spans="1:6" x14ac:dyDescent="0.2">
      <c r="A229" s="65"/>
      <c r="B229" s="30"/>
      <c r="C229" s="66"/>
      <c r="D229" s="71"/>
      <c r="E229" s="17"/>
      <c r="F229" s="18"/>
    </row>
    <row r="230" spans="1:6" x14ac:dyDescent="0.2">
      <c r="A230" s="65"/>
      <c r="B230" s="30"/>
      <c r="C230" s="66"/>
      <c r="D230" s="71"/>
      <c r="E230" s="17"/>
      <c r="F230" s="18"/>
    </row>
    <row r="231" spans="1:6" x14ac:dyDescent="0.2">
      <c r="A231" s="65"/>
      <c r="B231" s="30"/>
      <c r="C231" s="66"/>
      <c r="D231" s="71"/>
      <c r="E231" s="17"/>
      <c r="F231" s="18"/>
    </row>
    <row r="232" spans="1:6" x14ac:dyDescent="0.2">
      <c r="A232" s="65"/>
      <c r="B232" s="30"/>
      <c r="C232" s="66"/>
      <c r="D232" s="71"/>
      <c r="E232" s="17"/>
      <c r="F232" s="18"/>
    </row>
    <row r="233" spans="1:6" x14ac:dyDescent="0.2">
      <c r="A233" s="65"/>
      <c r="B233" s="30"/>
      <c r="C233" s="66"/>
      <c r="D233" s="71"/>
      <c r="E233" s="17"/>
      <c r="F233" s="18"/>
    </row>
    <row r="234" spans="1:6" x14ac:dyDescent="0.2">
      <c r="A234" s="65"/>
      <c r="B234" s="30"/>
      <c r="C234" s="66"/>
      <c r="D234" s="71"/>
      <c r="E234" s="17"/>
      <c r="F234" s="18"/>
    </row>
    <row r="235" spans="1:6" x14ac:dyDescent="0.2">
      <c r="A235" s="65"/>
      <c r="B235" s="30"/>
      <c r="C235" s="66"/>
      <c r="D235" s="71"/>
      <c r="E235" s="17"/>
      <c r="F235" s="18"/>
    </row>
    <row r="236" spans="1:6" x14ac:dyDescent="0.2">
      <c r="A236" s="65"/>
      <c r="B236" s="30"/>
      <c r="C236" s="66"/>
      <c r="D236" s="71"/>
      <c r="E236" s="17"/>
      <c r="F236" s="18"/>
    </row>
    <row r="237" spans="1:6" x14ac:dyDescent="0.2">
      <c r="A237" s="65"/>
      <c r="B237" s="30"/>
      <c r="C237" s="66"/>
      <c r="D237" s="71"/>
      <c r="E237" s="17"/>
      <c r="F237" s="18"/>
    </row>
    <row r="238" spans="1:6" x14ac:dyDescent="0.2">
      <c r="A238" s="65"/>
      <c r="B238" s="30"/>
      <c r="C238" s="66"/>
      <c r="D238" s="71"/>
      <c r="E238" s="17"/>
      <c r="F238" s="18"/>
    </row>
    <row r="239" spans="1:6" x14ac:dyDescent="0.2">
      <c r="A239" s="65"/>
      <c r="B239" s="30"/>
      <c r="C239" s="66"/>
      <c r="D239" s="71"/>
      <c r="E239" s="17"/>
      <c r="F239" s="18"/>
    </row>
    <row r="240" spans="1:6" x14ac:dyDescent="0.2">
      <c r="A240" s="65"/>
      <c r="B240" s="30"/>
      <c r="C240" s="66"/>
      <c r="D240" s="71"/>
      <c r="E240" s="17"/>
      <c r="F240" s="18"/>
    </row>
    <row r="241" spans="1:6" x14ac:dyDescent="0.2">
      <c r="A241" s="65"/>
      <c r="B241" s="30"/>
      <c r="C241" s="66"/>
      <c r="D241" s="71"/>
      <c r="E241" s="17"/>
      <c r="F241" s="18"/>
    </row>
    <row r="242" spans="1:6" x14ac:dyDescent="0.2">
      <c r="A242" s="65"/>
      <c r="B242" s="30"/>
      <c r="C242" s="66"/>
      <c r="D242" s="71"/>
      <c r="E242" s="17"/>
      <c r="F242" s="18"/>
    </row>
    <row r="243" spans="1:6" x14ac:dyDescent="0.2">
      <c r="A243" s="65"/>
      <c r="B243" s="30"/>
      <c r="C243" s="66"/>
      <c r="D243" s="71"/>
      <c r="E243" s="17"/>
      <c r="F243" s="18"/>
    </row>
    <row r="244" spans="1:6" x14ac:dyDescent="0.2">
      <c r="A244" s="65"/>
      <c r="B244" s="30"/>
      <c r="C244" s="66"/>
      <c r="D244" s="71"/>
      <c r="E244" s="17"/>
      <c r="F244" s="18"/>
    </row>
    <row r="245" spans="1:6" x14ac:dyDescent="0.2">
      <c r="A245" s="65"/>
      <c r="B245" s="30"/>
      <c r="C245" s="66"/>
      <c r="D245" s="71"/>
      <c r="E245" s="17"/>
      <c r="F245" s="18"/>
    </row>
    <row r="246" spans="1:6" x14ac:dyDescent="0.2">
      <c r="A246" s="65"/>
      <c r="B246" s="30"/>
      <c r="C246" s="66"/>
      <c r="D246" s="71"/>
      <c r="E246" s="17"/>
      <c r="F246" s="18"/>
    </row>
    <row r="247" spans="1:6" x14ac:dyDescent="0.2">
      <c r="A247" s="65"/>
      <c r="B247" s="30"/>
      <c r="C247" s="66"/>
      <c r="D247" s="71"/>
      <c r="E247" s="17"/>
      <c r="F247" s="18"/>
    </row>
    <row r="248" spans="1:6" x14ac:dyDescent="0.2">
      <c r="A248" s="65"/>
      <c r="B248" s="30"/>
      <c r="C248" s="66"/>
      <c r="D248" s="71"/>
      <c r="E248" s="17"/>
      <c r="F248" s="18"/>
    </row>
    <row r="249" spans="1:6" x14ac:dyDescent="0.2">
      <c r="A249" s="65"/>
      <c r="B249" s="30"/>
      <c r="C249" s="66"/>
      <c r="D249" s="71"/>
      <c r="E249" s="17"/>
      <c r="F249" s="18"/>
    </row>
    <row r="250" spans="1:6" x14ac:dyDescent="0.2">
      <c r="A250" s="65"/>
      <c r="B250" s="30"/>
      <c r="C250" s="66"/>
      <c r="D250" s="71"/>
      <c r="E250" s="17"/>
      <c r="F250" s="18"/>
    </row>
    <row r="251" spans="1:6" x14ac:dyDescent="0.2">
      <c r="A251" s="65"/>
      <c r="B251" s="30"/>
      <c r="C251" s="66"/>
      <c r="D251" s="71"/>
      <c r="E251" s="17"/>
      <c r="F251" s="18"/>
    </row>
    <row r="252" spans="1:6" x14ac:dyDescent="0.2">
      <c r="A252" s="65"/>
      <c r="B252" s="30"/>
      <c r="C252" s="66"/>
      <c r="D252" s="71"/>
      <c r="E252" s="17"/>
      <c r="F252" s="18"/>
    </row>
    <row r="253" spans="1:6" x14ac:dyDescent="0.2">
      <c r="A253" s="65"/>
      <c r="B253" s="30"/>
      <c r="C253" s="66"/>
      <c r="D253" s="71"/>
      <c r="E253" s="17"/>
      <c r="F253" s="18"/>
    </row>
    <row r="254" spans="1:6" x14ac:dyDescent="0.2">
      <c r="A254" s="65"/>
      <c r="B254" s="30"/>
      <c r="C254" s="66"/>
      <c r="D254" s="71"/>
      <c r="E254" s="17"/>
      <c r="F254" s="18"/>
    </row>
    <row r="255" spans="1:6" x14ac:dyDescent="0.2">
      <c r="A255" s="65"/>
      <c r="B255" s="30"/>
      <c r="C255" s="66"/>
      <c r="D255" s="71"/>
      <c r="E255" s="17"/>
      <c r="F255" s="18"/>
    </row>
    <row r="256" spans="1:6" x14ac:dyDescent="0.2">
      <c r="A256" s="65"/>
      <c r="B256" s="30"/>
      <c r="C256" s="66"/>
      <c r="D256" s="71"/>
      <c r="E256" s="17"/>
      <c r="F256" s="18"/>
    </row>
    <row r="257" spans="1:6" x14ac:dyDescent="0.2">
      <c r="A257" s="65"/>
      <c r="B257" s="30"/>
      <c r="C257" s="66"/>
      <c r="D257" s="71"/>
      <c r="E257" s="17"/>
      <c r="F257" s="18"/>
    </row>
    <row r="258" spans="1:6" x14ac:dyDescent="0.2">
      <c r="A258" s="65"/>
      <c r="B258" s="30"/>
      <c r="C258" s="66"/>
      <c r="D258" s="71"/>
      <c r="E258" s="17"/>
      <c r="F258" s="18"/>
    </row>
    <row r="259" spans="1:6" x14ac:dyDescent="0.2">
      <c r="A259" s="65"/>
      <c r="B259" s="30"/>
      <c r="C259" s="66"/>
      <c r="D259" s="71"/>
      <c r="E259" s="17"/>
      <c r="F259" s="18"/>
    </row>
    <row r="260" spans="1:6" x14ac:dyDescent="0.2">
      <c r="A260" s="65"/>
      <c r="B260" s="30"/>
      <c r="C260" s="66"/>
      <c r="D260" s="71"/>
      <c r="E260" s="17"/>
      <c r="F260" s="18"/>
    </row>
    <row r="261" spans="1:6" x14ac:dyDescent="0.2">
      <c r="A261" s="65"/>
      <c r="B261" s="30"/>
      <c r="C261" s="66"/>
      <c r="D261" s="71"/>
      <c r="E261" s="17"/>
      <c r="F261" s="18"/>
    </row>
    <row r="262" spans="1:6" x14ac:dyDescent="0.2">
      <c r="A262" s="65"/>
      <c r="B262" s="30"/>
      <c r="C262" s="66"/>
      <c r="D262" s="71"/>
      <c r="E262" s="17"/>
      <c r="F262" s="18"/>
    </row>
    <row r="263" spans="1:6" x14ac:dyDescent="0.2">
      <c r="A263" s="65"/>
      <c r="B263" s="30"/>
      <c r="C263" s="66"/>
      <c r="D263" s="71"/>
      <c r="E263" s="17"/>
      <c r="F263" s="18"/>
    </row>
    <row r="264" spans="1:6" x14ac:dyDescent="0.2">
      <c r="A264" s="65"/>
      <c r="B264" s="30"/>
      <c r="C264" s="66"/>
      <c r="D264" s="71"/>
      <c r="E264" s="17"/>
      <c r="F264" s="18"/>
    </row>
    <row r="265" spans="1:6" x14ac:dyDescent="0.2">
      <c r="A265" s="65"/>
      <c r="B265" s="30"/>
      <c r="C265" s="66"/>
      <c r="D265" s="71"/>
      <c r="E265" s="17"/>
      <c r="F265" s="18"/>
    </row>
    <row r="266" spans="1:6" x14ac:dyDescent="0.2">
      <c r="A266" s="65"/>
      <c r="B266" s="30"/>
      <c r="C266" s="66"/>
      <c r="D266" s="71"/>
      <c r="E266" s="17"/>
      <c r="F266" s="18"/>
    </row>
    <row r="267" spans="1:6" x14ac:dyDescent="0.2">
      <c r="A267" s="65"/>
      <c r="B267" s="30"/>
      <c r="C267" s="66"/>
      <c r="D267" s="71"/>
      <c r="E267" s="17"/>
      <c r="F267" s="18"/>
    </row>
    <row r="268" spans="1:6" x14ac:dyDescent="0.2">
      <c r="A268" s="65"/>
      <c r="B268" s="30"/>
      <c r="C268" s="66"/>
      <c r="D268" s="71"/>
      <c r="E268" s="17"/>
      <c r="F268" s="18"/>
    </row>
    <row r="269" spans="1:6" x14ac:dyDescent="0.2">
      <c r="A269" s="65"/>
      <c r="B269" s="30"/>
      <c r="C269" s="66"/>
      <c r="D269" s="71"/>
      <c r="E269" s="17"/>
      <c r="F269" s="18"/>
    </row>
    <row r="270" spans="1:6" x14ac:dyDescent="0.2">
      <c r="A270" s="65"/>
      <c r="B270" s="30"/>
      <c r="C270" s="66"/>
      <c r="D270" s="71"/>
      <c r="E270" s="17"/>
      <c r="F270" s="18"/>
    </row>
    <row r="271" spans="1:6" x14ac:dyDescent="0.2">
      <c r="A271" s="65"/>
      <c r="B271" s="30"/>
      <c r="C271" s="66"/>
      <c r="D271" s="71"/>
      <c r="E271" s="17"/>
      <c r="F271" s="18"/>
    </row>
    <row r="272" spans="1:6" x14ac:dyDescent="0.2">
      <c r="A272" s="65"/>
      <c r="B272" s="30"/>
      <c r="C272" s="66"/>
      <c r="D272" s="71"/>
      <c r="E272" s="17"/>
      <c r="F272" s="18"/>
    </row>
    <row r="273" spans="1:6" x14ac:dyDescent="0.2">
      <c r="A273" s="65"/>
      <c r="B273" s="30"/>
      <c r="C273" s="66"/>
      <c r="D273" s="71"/>
      <c r="E273" s="17"/>
      <c r="F273" s="18"/>
    </row>
    <row r="274" spans="1:6" x14ac:dyDescent="0.2">
      <c r="A274" s="65"/>
      <c r="B274" s="30"/>
      <c r="C274" s="66"/>
      <c r="D274" s="71"/>
      <c r="E274" s="17"/>
      <c r="F274" s="18"/>
    </row>
    <row r="275" spans="1:6" x14ac:dyDescent="0.2">
      <c r="A275" s="65"/>
      <c r="B275" s="30"/>
      <c r="C275" s="66"/>
      <c r="D275" s="71"/>
      <c r="E275" s="17"/>
      <c r="F275" s="18"/>
    </row>
    <row r="276" spans="1:6" x14ac:dyDescent="0.2">
      <c r="A276" s="65"/>
      <c r="B276" s="30"/>
      <c r="C276" s="66"/>
      <c r="D276" s="71"/>
      <c r="E276" s="17"/>
      <c r="F276" s="18"/>
    </row>
    <row r="277" spans="1:6" x14ac:dyDescent="0.2">
      <c r="A277" s="65"/>
      <c r="B277" s="30"/>
      <c r="C277" s="66"/>
      <c r="D277" s="71"/>
      <c r="E277" s="17"/>
      <c r="F277" s="18"/>
    </row>
    <row r="278" spans="1:6" x14ac:dyDescent="0.2">
      <c r="A278" s="65"/>
      <c r="B278" s="30"/>
      <c r="C278" s="66"/>
      <c r="D278" s="71"/>
      <c r="E278" s="17"/>
      <c r="F278" s="18"/>
    </row>
    <row r="279" spans="1:6" x14ac:dyDescent="0.2">
      <c r="A279" s="65"/>
      <c r="B279" s="30"/>
      <c r="C279" s="66"/>
      <c r="D279" s="71"/>
      <c r="E279" s="17"/>
      <c r="F279" s="18"/>
    </row>
    <row r="280" spans="1:6" x14ac:dyDescent="0.2">
      <c r="A280" s="65"/>
      <c r="B280" s="30"/>
      <c r="C280" s="66"/>
      <c r="D280" s="71"/>
      <c r="E280" s="17"/>
      <c r="F280" s="18"/>
    </row>
    <row r="281" spans="1:6" x14ac:dyDescent="0.2">
      <c r="A281" s="65"/>
      <c r="B281" s="30"/>
      <c r="C281" s="66"/>
      <c r="D281" s="71"/>
      <c r="E281" s="17"/>
      <c r="F281" s="18"/>
    </row>
    <row r="282" spans="1:6" x14ac:dyDescent="0.2">
      <c r="A282" s="65"/>
      <c r="B282" s="30"/>
      <c r="C282" s="66"/>
      <c r="D282" s="71"/>
      <c r="E282" s="17"/>
      <c r="F282" s="18"/>
    </row>
    <row r="283" spans="1:6" x14ac:dyDescent="0.2">
      <c r="A283" s="65"/>
      <c r="B283" s="30"/>
      <c r="C283" s="66"/>
      <c r="D283" s="71"/>
      <c r="E283" s="17"/>
      <c r="F283" s="18"/>
    </row>
    <row r="284" spans="1:6" x14ac:dyDescent="0.2">
      <c r="A284" s="65"/>
      <c r="B284" s="30"/>
      <c r="C284" s="66"/>
      <c r="D284" s="71"/>
      <c r="E284" s="17"/>
      <c r="F284" s="18"/>
    </row>
    <row r="285" spans="1:6" x14ac:dyDescent="0.2">
      <c r="A285" s="65"/>
      <c r="B285" s="30"/>
      <c r="C285" s="66"/>
      <c r="D285" s="71"/>
      <c r="E285" s="17"/>
      <c r="F285" s="18"/>
    </row>
    <row r="286" spans="1:6" x14ac:dyDescent="0.2">
      <c r="A286" s="65"/>
      <c r="B286" s="30"/>
      <c r="C286" s="66"/>
      <c r="D286" s="71"/>
      <c r="E286" s="17"/>
      <c r="F286" s="18"/>
    </row>
    <row r="287" spans="1:6" x14ac:dyDescent="0.2">
      <c r="A287" s="65"/>
      <c r="B287" s="30"/>
      <c r="C287" s="66"/>
      <c r="D287" s="71"/>
      <c r="E287" s="17"/>
      <c r="F287" s="18"/>
    </row>
    <row r="288" spans="1:6" x14ac:dyDescent="0.2">
      <c r="A288" s="65"/>
      <c r="B288" s="30"/>
      <c r="C288" s="66"/>
      <c r="D288" s="71"/>
      <c r="E288" s="17"/>
      <c r="F288" s="18"/>
    </row>
    <row r="289" spans="1:6" x14ac:dyDescent="0.2">
      <c r="A289" s="65"/>
      <c r="B289" s="30"/>
      <c r="C289" s="66"/>
      <c r="D289" s="71"/>
      <c r="E289" s="17"/>
      <c r="F289" s="18"/>
    </row>
    <row r="290" spans="1:6" x14ac:dyDescent="0.2">
      <c r="A290" s="65"/>
      <c r="B290" s="30"/>
      <c r="C290" s="66"/>
      <c r="D290" s="71"/>
      <c r="E290" s="17"/>
      <c r="F290" s="18"/>
    </row>
    <row r="291" spans="1:6" x14ac:dyDescent="0.2">
      <c r="A291" s="65"/>
      <c r="B291" s="30"/>
      <c r="C291" s="66"/>
      <c r="D291" s="71"/>
      <c r="E291" s="17"/>
      <c r="F291" s="18"/>
    </row>
    <row r="292" spans="1:6" x14ac:dyDescent="0.2">
      <c r="A292" s="65"/>
      <c r="B292" s="30"/>
      <c r="C292" s="66"/>
      <c r="D292" s="71"/>
      <c r="E292" s="17"/>
      <c r="F292" s="18"/>
    </row>
    <row r="293" spans="1:6" x14ac:dyDescent="0.2">
      <c r="A293" s="65"/>
      <c r="B293" s="30"/>
      <c r="C293" s="66"/>
      <c r="D293" s="71"/>
      <c r="E293" s="17"/>
      <c r="F293" s="18"/>
    </row>
    <row r="294" spans="1:6" x14ac:dyDescent="0.2">
      <c r="A294" s="65"/>
      <c r="B294" s="30"/>
      <c r="C294" s="66"/>
      <c r="D294" s="71"/>
      <c r="E294" s="17"/>
      <c r="F294" s="18"/>
    </row>
    <row r="295" spans="1:6" x14ac:dyDescent="0.2">
      <c r="A295" s="65"/>
      <c r="B295" s="30"/>
      <c r="C295" s="66"/>
      <c r="D295" s="71"/>
      <c r="E295" s="17"/>
      <c r="F295" s="18"/>
    </row>
    <row r="296" spans="1:6" x14ac:dyDescent="0.2">
      <c r="A296" s="65"/>
      <c r="B296" s="30"/>
      <c r="C296" s="66"/>
      <c r="D296" s="71"/>
      <c r="E296" s="17"/>
      <c r="F296" s="18"/>
    </row>
    <row r="297" spans="1:6" x14ac:dyDescent="0.2">
      <c r="A297" s="65"/>
      <c r="B297" s="30"/>
      <c r="C297" s="66"/>
      <c r="D297" s="71"/>
      <c r="E297" s="17"/>
      <c r="F297" s="18"/>
    </row>
    <row r="298" spans="1:6" x14ac:dyDescent="0.2">
      <c r="A298" s="65"/>
      <c r="B298" s="30"/>
      <c r="C298" s="66"/>
      <c r="D298" s="71"/>
      <c r="E298" s="17"/>
      <c r="F298" s="18"/>
    </row>
    <row r="299" spans="1:6" x14ac:dyDescent="0.2">
      <c r="A299" s="65"/>
      <c r="B299" s="30"/>
      <c r="C299" s="66"/>
      <c r="D299" s="71"/>
      <c r="E299" s="17"/>
      <c r="F299" s="18"/>
    </row>
    <row r="300" spans="1:6" x14ac:dyDescent="0.2">
      <c r="A300" s="65"/>
      <c r="B300" s="30"/>
      <c r="C300" s="66"/>
      <c r="D300" s="71"/>
      <c r="E300" s="17"/>
      <c r="F300" s="18"/>
    </row>
    <row r="301" spans="1:6" x14ac:dyDescent="0.2">
      <c r="A301" s="65"/>
      <c r="B301" s="30"/>
      <c r="C301" s="66"/>
      <c r="D301" s="71"/>
      <c r="E301" s="17"/>
      <c r="F301" s="18"/>
    </row>
    <row r="302" spans="1:6" x14ac:dyDescent="0.2">
      <c r="A302" s="65"/>
      <c r="B302" s="30"/>
      <c r="C302" s="66"/>
      <c r="D302" s="71"/>
      <c r="E302" s="17"/>
      <c r="F302" s="18"/>
    </row>
    <row r="303" spans="1:6" x14ac:dyDescent="0.2">
      <c r="A303" s="65"/>
      <c r="B303" s="30"/>
      <c r="C303" s="66"/>
      <c r="D303" s="71"/>
      <c r="E303" s="17"/>
      <c r="F303" s="18"/>
    </row>
    <row r="304" spans="1:6" x14ac:dyDescent="0.2">
      <c r="A304" s="65"/>
      <c r="B304" s="30"/>
      <c r="C304" s="66"/>
      <c r="D304" s="71"/>
      <c r="E304" s="17"/>
      <c r="F304" s="18"/>
    </row>
    <row r="305" spans="1:6" x14ac:dyDescent="0.2">
      <c r="A305" s="65"/>
      <c r="B305" s="30"/>
      <c r="C305" s="66"/>
      <c r="D305" s="71"/>
      <c r="E305" s="17"/>
      <c r="F305" s="18"/>
    </row>
    <row r="306" spans="1:6" x14ac:dyDescent="0.2">
      <c r="A306" s="65"/>
      <c r="B306" s="30"/>
      <c r="C306" s="66"/>
      <c r="D306" s="71"/>
      <c r="E306" s="17"/>
      <c r="F306" s="18"/>
    </row>
    <row r="307" spans="1:6" x14ac:dyDescent="0.2">
      <c r="A307" s="65"/>
      <c r="B307" s="30"/>
      <c r="C307" s="66"/>
      <c r="D307" s="71"/>
      <c r="E307" s="17"/>
      <c r="F307" s="18"/>
    </row>
    <row r="308" spans="1:6" x14ac:dyDescent="0.2">
      <c r="A308" s="65"/>
      <c r="B308" s="30"/>
      <c r="C308" s="66"/>
      <c r="D308" s="71"/>
      <c r="E308" s="17"/>
      <c r="F308" s="18"/>
    </row>
    <row r="309" spans="1:6" x14ac:dyDescent="0.2">
      <c r="A309" s="65"/>
      <c r="B309" s="30"/>
      <c r="C309" s="66"/>
      <c r="D309" s="71"/>
      <c r="E309" s="17"/>
      <c r="F309" s="18"/>
    </row>
    <row r="310" spans="1:6" x14ac:dyDescent="0.2">
      <c r="A310" s="65"/>
      <c r="B310" s="30"/>
      <c r="C310" s="66"/>
      <c r="D310" s="71"/>
      <c r="E310" s="17"/>
      <c r="F310" s="18"/>
    </row>
    <row r="311" spans="1:6" x14ac:dyDescent="0.2">
      <c r="A311" s="65"/>
      <c r="B311" s="30"/>
      <c r="C311" s="66"/>
      <c r="D311" s="71"/>
      <c r="E311" s="17"/>
      <c r="F311" s="18"/>
    </row>
    <row r="312" spans="1:6" x14ac:dyDescent="0.2">
      <c r="A312" s="65"/>
      <c r="B312" s="30"/>
      <c r="C312" s="66"/>
      <c r="D312" s="71"/>
      <c r="E312" s="17"/>
      <c r="F312" s="18"/>
    </row>
    <row r="313" spans="1:6" x14ac:dyDescent="0.2">
      <c r="A313" s="65"/>
      <c r="B313" s="30"/>
      <c r="C313" s="66"/>
      <c r="D313" s="71"/>
      <c r="E313" s="17"/>
      <c r="F313" s="18"/>
    </row>
    <row r="314" spans="1:6" x14ac:dyDescent="0.2">
      <c r="A314" s="65"/>
      <c r="B314" s="30"/>
      <c r="C314" s="66"/>
      <c r="D314" s="71"/>
      <c r="E314" s="17"/>
      <c r="F314" s="18"/>
    </row>
    <row r="315" spans="1:6" x14ac:dyDescent="0.2">
      <c r="A315" s="65"/>
      <c r="B315" s="30"/>
      <c r="C315" s="66"/>
      <c r="D315" s="71"/>
      <c r="E315" s="17"/>
      <c r="F315" s="18"/>
    </row>
    <row r="316" spans="1:6" x14ac:dyDescent="0.2">
      <c r="A316" s="65"/>
      <c r="B316" s="30"/>
      <c r="C316" s="66"/>
      <c r="D316" s="71"/>
      <c r="E316" s="17"/>
      <c r="F316" s="18"/>
    </row>
    <row r="317" spans="1:6" x14ac:dyDescent="0.2">
      <c r="A317" s="65"/>
      <c r="B317" s="30"/>
      <c r="C317" s="66"/>
      <c r="D317" s="71"/>
      <c r="E317" s="17"/>
      <c r="F317" s="18"/>
    </row>
    <row r="318" spans="1:6" x14ac:dyDescent="0.2">
      <c r="A318" s="65"/>
      <c r="B318" s="30"/>
      <c r="C318" s="66"/>
      <c r="D318" s="71"/>
      <c r="E318" s="17"/>
      <c r="F318" s="18"/>
    </row>
    <row r="319" spans="1:6" x14ac:dyDescent="0.2">
      <c r="A319" s="65"/>
      <c r="B319" s="30"/>
      <c r="C319" s="66"/>
      <c r="D319" s="71"/>
      <c r="E319" s="17"/>
      <c r="F319" s="18"/>
    </row>
    <row r="320" spans="1:6" x14ac:dyDescent="0.2">
      <c r="A320" s="65"/>
      <c r="B320" s="30"/>
      <c r="C320" s="66"/>
      <c r="D320" s="71"/>
      <c r="E320" s="17"/>
      <c r="F320" s="18"/>
    </row>
  </sheetData>
  <mergeCells count="5">
    <mergeCell ref="A1:F1"/>
    <mergeCell ref="A2:F2"/>
    <mergeCell ref="B3:D3"/>
    <mergeCell ref="E3:F3"/>
    <mergeCell ref="E7:F7"/>
  </mergeCells>
  <printOptions horizontalCentered="1"/>
  <pageMargins left="0.98425196850393704" right="0.59055118110236227" top="0.59055118110236227" bottom="0.59055118110236227" header="0.19685039370078741" footer="0.39370078740157483"/>
  <pageSetup paperSize="9" scale="65" orientation="portrait" r:id="rId1"/>
  <headerFooter>
    <oddFooter>&amp;L&amp;"Calibri,Uobičajeno"&amp;K003399Troškovnik&amp;R&amp;"Calibri,Uobičajeno"&amp;K003399&amp;P</oddFooter>
  </headerFooter>
  <rowBreaks count="1" manualBreakCount="1">
    <brk id="1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6"/>
  <sheetViews>
    <sheetView view="pageBreakPreview" zoomScaleNormal="90" zoomScaleSheetLayoutView="100" zoomScalePageLayoutView="70" workbookViewId="0">
      <selection activeCell="A3" sqref="A3:F4"/>
    </sheetView>
  </sheetViews>
  <sheetFormatPr defaultColWidth="8.85546875" defaultRowHeight="14.25" x14ac:dyDescent="0.2"/>
  <cols>
    <col min="1" max="1" width="10.7109375" style="22" customWidth="1"/>
    <col min="2" max="2" width="70.7109375" style="9" customWidth="1"/>
    <col min="3" max="3" width="7.7109375" style="10" customWidth="1"/>
    <col min="4" max="4" width="10.7109375" style="74" customWidth="1"/>
    <col min="5" max="5" width="15.7109375" style="2" customWidth="1"/>
    <col min="6" max="6" width="15.7109375" style="13" customWidth="1"/>
    <col min="7" max="7" width="10.7109375" style="13" bestFit="1" customWidth="1"/>
    <col min="8" max="16384" width="8.85546875" style="13"/>
  </cols>
  <sheetData>
    <row r="1" spans="1:6" ht="15" customHeight="1" x14ac:dyDescent="0.2">
      <c r="A1" s="378"/>
      <c r="B1" s="378"/>
      <c r="C1" s="378"/>
      <c r="D1" s="378"/>
      <c r="E1" s="378"/>
      <c r="F1" s="378"/>
    </row>
    <row r="2" spans="1:6" x14ac:dyDescent="0.2">
      <c r="A2" s="379"/>
      <c r="B2" s="379"/>
      <c r="C2" s="379"/>
      <c r="D2" s="379"/>
      <c r="E2" s="379"/>
      <c r="F2" s="379"/>
    </row>
    <row r="3" spans="1:6" ht="93.75" customHeight="1" x14ac:dyDescent="0.2">
      <c r="A3" s="362"/>
      <c r="B3" s="380" t="s">
        <v>264</v>
      </c>
      <c r="C3" s="380"/>
      <c r="D3" s="380"/>
      <c r="E3" s="381"/>
      <c r="F3" s="381"/>
    </row>
    <row r="4" spans="1:6" ht="15" customHeight="1" x14ac:dyDescent="0.2">
      <c r="A4" s="356"/>
      <c r="B4" s="357"/>
      <c r="C4" s="358"/>
      <c r="D4" s="359"/>
      <c r="E4" s="360"/>
      <c r="F4" s="360"/>
    </row>
    <row r="5" spans="1:6" s="8" customFormat="1" ht="30" x14ac:dyDescent="0.2">
      <c r="A5" s="363" t="s">
        <v>6</v>
      </c>
      <c r="B5" s="364" t="s">
        <v>7</v>
      </c>
      <c r="C5" s="364" t="s">
        <v>22</v>
      </c>
      <c r="D5" s="365" t="s">
        <v>0</v>
      </c>
      <c r="E5" s="364" t="s">
        <v>21</v>
      </c>
      <c r="F5" s="366" t="s">
        <v>8</v>
      </c>
    </row>
    <row r="6" spans="1:6" s="6" customFormat="1" ht="15" customHeight="1" x14ac:dyDescent="0.2">
      <c r="A6" s="59"/>
      <c r="B6" s="60"/>
      <c r="C6" s="61"/>
      <c r="D6" s="68"/>
      <c r="E6" s="61"/>
      <c r="F6" s="62"/>
    </row>
    <row r="7" spans="1:6" s="7" customFormat="1" ht="15" customHeight="1" x14ac:dyDescent="0.2">
      <c r="A7" s="42" t="s">
        <v>281</v>
      </c>
      <c r="B7" s="43" t="s">
        <v>1043</v>
      </c>
      <c r="C7" s="44"/>
      <c r="D7" s="69"/>
      <c r="E7" s="383">
        <f>F42+F176+F269+F349+F423+F503</f>
        <v>0</v>
      </c>
      <c r="F7" s="384"/>
    </row>
    <row r="8" spans="1:6" s="4" customFormat="1" ht="15" customHeight="1" x14ac:dyDescent="0.2">
      <c r="A8" s="45"/>
      <c r="B8" s="40"/>
      <c r="C8" s="41"/>
      <c r="D8" s="70"/>
      <c r="E8" s="46"/>
      <c r="F8" s="47"/>
    </row>
    <row r="9" spans="1:6" x14ac:dyDescent="0.2">
      <c r="A9" s="21"/>
      <c r="B9" s="37" t="s">
        <v>456</v>
      </c>
      <c r="C9" s="19"/>
      <c r="D9" s="79"/>
      <c r="E9" s="14"/>
      <c r="F9" s="15"/>
    </row>
    <row r="10" spans="1:6" x14ac:dyDescent="0.2">
      <c r="A10" s="128"/>
      <c r="B10" s="129"/>
      <c r="C10" s="349"/>
      <c r="D10" s="350"/>
      <c r="E10" s="351"/>
      <c r="F10" s="352"/>
    </row>
    <row r="11" spans="1:6" ht="25.5" x14ac:dyDescent="0.2">
      <c r="A11" s="128"/>
      <c r="B11" s="130" t="s">
        <v>457</v>
      </c>
      <c r="C11" s="126"/>
      <c r="D11" s="353"/>
      <c r="E11" s="354"/>
      <c r="F11" s="355"/>
    </row>
    <row r="12" spans="1:6" ht="76.5" x14ac:dyDescent="0.2">
      <c r="A12" s="132"/>
      <c r="B12" s="133" t="s">
        <v>458</v>
      </c>
      <c r="C12" s="126"/>
      <c r="D12" s="353"/>
      <c r="E12" s="354"/>
      <c r="F12" s="355"/>
    </row>
    <row r="13" spans="1:6" ht="38.25" x14ac:dyDescent="0.2">
      <c r="A13" s="132"/>
      <c r="B13" s="133" t="s">
        <v>459</v>
      </c>
      <c r="C13" s="126"/>
      <c r="D13" s="353"/>
      <c r="E13" s="354"/>
      <c r="F13" s="355"/>
    </row>
    <row r="14" spans="1:6" ht="38.25" x14ac:dyDescent="0.2">
      <c r="A14" s="132"/>
      <c r="B14" s="134" t="s">
        <v>460</v>
      </c>
      <c r="C14" s="126"/>
      <c r="D14" s="353"/>
      <c r="E14" s="354"/>
      <c r="F14" s="355"/>
    </row>
    <row r="15" spans="1:6" ht="51" x14ac:dyDescent="0.2">
      <c r="A15" s="132"/>
      <c r="B15" s="134" t="s">
        <v>461</v>
      </c>
      <c r="C15" s="126"/>
      <c r="D15" s="353"/>
      <c r="E15" s="354"/>
      <c r="F15" s="355"/>
    </row>
    <row r="16" spans="1:6" ht="25.5" x14ac:dyDescent="0.2">
      <c r="A16" s="131"/>
      <c r="B16" s="130" t="s">
        <v>462</v>
      </c>
      <c r="C16" s="126"/>
      <c r="D16" s="353"/>
      <c r="E16" s="354"/>
      <c r="F16" s="355"/>
    </row>
    <row r="17" spans="1:6" ht="38.25" x14ac:dyDescent="0.2">
      <c r="A17" s="131"/>
      <c r="B17" s="135" t="s">
        <v>463</v>
      </c>
      <c r="C17" s="126"/>
      <c r="D17" s="353"/>
      <c r="E17" s="354"/>
      <c r="F17" s="355"/>
    </row>
    <row r="18" spans="1:6" x14ac:dyDescent="0.2">
      <c r="A18" s="128"/>
      <c r="B18" s="135" t="s">
        <v>464</v>
      </c>
    </row>
    <row r="19" spans="1:6" ht="25.5" x14ac:dyDescent="0.2">
      <c r="A19" s="128"/>
      <c r="B19" s="135" t="s">
        <v>465</v>
      </c>
    </row>
    <row r="20" spans="1:6" x14ac:dyDescent="0.2">
      <c r="A20" s="136"/>
      <c r="B20" s="137" t="s">
        <v>466</v>
      </c>
    </row>
    <row r="21" spans="1:6" ht="25.5" x14ac:dyDescent="0.2">
      <c r="A21" s="136"/>
      <c r="B21" s="112" t="s">
        <v>467</v>
      </c>
    </row>
    <row r="22" spans="1:6" ht="25.5" x14ac:dyDescent="0.2">
      <c r="A22" s="138"/>
      <c r="B22" s="139" t="s">
        <v>468</v>
      </c>
    </row>
    <row r="23" spans="1:6" ht="25.5" x14ac:dyDescent="0.2">
      <c r="A23" s="136"/>
      <c r="B23" s="140" t="s">
        <v>469</v>
      </c>
    </row>
    <row r="24" spans="1:6" ht="25.5" x14ac:dyDescent="0.2">
      <c r="A24" s="136"/>
      <c r="B24" s="141" t="s">
        <v>470</v>
      </c>
    </row>
    <row r="25" spans="1:6" x14ac:dyDescent="0.2">
      <c r="A25" s="136"/>
      <c r="B25" s="142" t="s">
        <v>471</v>
      </c>
    </row>
    <row r="26" spans="1:6" x14ac:dyDescent="0.2">
      <c r="A26" s="136"/>
      <c r="B26" s="142" t="s">
        <v>472</v>
      </c>
    </row>
    <row r="27" spans="1:6" x14ac:dyDescent="0.2">
      <c r="A27" s="136"/>
      <c r="B27" s="142" t="s">
        <v>473</v>
      </c>
    </row>
    <row r="28" spans="1:6" x14ac:dyDescent="0.2">
      <c r="A28" s="136"/>
      <c r="B28" s="142" t="s">
        <v>474</v>
      </c>
    </row>
    <row r="29" spans="1:6" x14ac:dyDescent="0.2">
      <c r="A29" s="136"/>
      <c r="B29" s="143" t="s">
        <v>475</v>
      </c>
    </row>
    <row r="30" spans="1:6" ht="38.25" x14ac:dyDescent="0.2">
      <c r="A30" s="136"/>
      <c r="B30" s="144" t="s">
        <v>485</v>
      </c>
    </row>
    <row r="31" spans="1:6" ht="51" x14ac:dyDescent="0.2">
      <c r="A31" s="136"/>
      <c r="B31" s="144" t="s">
        <v>486</v>
      </c>
    </row>
    <row r="32" spans="1:6" x14ac:dyDescent="0.2">
      <c r="A32" s="136"/>
      <c r="B32" s="67" t="s">
        <v>476</v>
      </c>
    </row>
    <row r="33" spans="1:6" x14ac:dyDescent="0.2">
      <c r="A33" s="136"/>
      <c r="B33" s="140" t="s">
        <v>477</v>
      </c>
    </row>
    <row r="34" spans="1:6" ht="25.5" x14ac:dyDescent="0.2">
      <c r="A34" s="136"/>
      <c r="B34" s="145" t="s">
        <v>478</v>
      </c>
    </row>
    <row r="35" spans="1:6" ht="38.25" x14ac:dyDescent="0.2">
      <c r="A35" s="136"/>
      <c r="B35" s="146" t="s">
        <v>479</v>
      </c>
    </row>
    <row r="36" spans="1:6" ht="51" x14ac:dyDescent="0.2">
      <c r="A36" s="136"/>
      <c r="B36" s="135" t="s">
        <v>480</v>
      </c>
    </row>
    <row r="37" spans="1:6" ht="38.25" x14ac:dyDescent="0.2">
      <c r="A37" s="131"/>
      <c r="B37" s="135" t="s">
        <v>481</v>
      </c>
    </row>
    <row r="38" spans="1:6" ht="25.5" x14ac:dyDescent="0.2">
      <c r="A38" s="128"/>
      <c r="B38" s="135" t="s">
        <v>482</v>
      </c>
    </row>
    <row r="39" spans="1:6" ht="25.5" x14ac:dyDescent="0.2">
      <c r="A39" s="128"/>
      <c r="B39" s="135" t="s">
        <v>483</v>
      </c>
    </row>
    <row r="40" spans="1:6" ht="38.25" x14ac:dyDescent="0.2">
      <c r="A40" s="128"/>
      <c r="B40" s="135" t="s">
        <v>484</v>
      </c>
    </row>
    <row r="42" spans="1:6" x14ac:dyDescent="0.2">
      <c r="A42" s="21" t="s">
        <v>284</v>
      </c>
      <c r="B42" s="53" t="s">
        <v>487</v>
      </c>
      <c r="C42" s="54"/>
      <c r="D42" s="76"/>
      <c r="E42" s="53"/>
      <c r="F42" s="15">
        <f>SUM(F44:F173)</f>
        <v>0</v>
      </c>
    </row>
    <row r="44" spans="1:6" ht="25.5" x14ac:dyDescent="0.2">
      <c r="B44" s="147" t="s">
        <v>488</v>
      </c>
    </row>
    <row r="45" spans="1:6" x14ac:dyDescent="0.2">
      <c r="B45" s="148"/>
    </row>
    <row r="46" spans="1:6" x14ac:dyDescent="0.2">
      <c r="B46" s="139" t="s">
        <v>489</v>
      </c>
    </row>
    <row r="48" spans="1:6" x14ac:dyDescent="0.2">
      <c r="A48" s="136" t="s">
        <v>734</v>
      </c>
      <c r="B48" s="149" t="s">
        <v>490</v>
      </c>
      <c r="C48" s="150"/>
      <c r="D48" s="151"/>
      <c r="E48" s="152"/>
      <c r="F48" s="152"/>
    </row>
    <row r="49" spans="1:6" x14ac:dyDescent="0.2">
      <c r="A49" s="136"/>
      <c r="B49" s="153"/>
      <c r="C49" s="150"/>
      <c r="D49" s="151"/>
      <c r="E49" s="152"/>
      <c r="F49" s="152"/>
    </row>
    <row r="50" spans="1:6" x14ac:dyDescent="0.2">
      <c r="A50" s="136"/>
      <c r="B50" s="154" t="s">
        <v>491</v>
      </c>
      <c r="C50" s="150"/>
      <c r="D50" s="151"/>
      <c r="E50" s="152"/>
      <c r="F50" s="152"/>
    </row>
    <row r="51" spans="1:6" x14ac:dyDescent="0.2">
      <c r="A51" s="136"/>
      <c r="B51" s="153"/>
      <c r="C51" s="150"/>
      <c r="D51" s="151"/>
      <c r="E51" s="152"/>
      <c r="F51" s="152"/>
    </row>
    <row r="52" spans="1:6" ht="51" x14ac:dyDescent="0.2">
      <c r="A52" s="136"/>
      <c r="B52" s="112" t="s">
        <v>492</v>
      </c>
      <c r="C52" s="155"/>
      <c r="D52" s="156" t="s">
        <v>278</v>
      </c>
      <c r="E52" s="157"/>
      <c r="F52" s="157"/>
    </row>
    <row r="53" spans="1:6" x14ac:dyDescent="0.2">
      <c r="A53" s="136"/>
      <c r="B53" s="112"/>
      <c r="C53" s="155"/>
      <c r="D53" s="156"/>
      <c r="E53" s="157"/>
      <c r="F53" s="157"/>
    </row>
    <row r="54" spans="1:6" ht="38.25" x14ac:dyDescent="0.2">
      <c r="A54" s="136"/>
      <c r="B54" s="112" t="s">
        <v>493</v>
      </c>
      <c r="C54" s="155"/>
      <c r="D54" s="156"/>
      <c r="E54" s="157"/>
      <c r="F54" s="157"/>
    </row>
    <row r="55" spans="1:6" x14ac:dyDescent="0.2">
      <c r="A55" s="136"/>
      <c r="B55" s="112"/>
      <c r="C55" s="155"/>
      <c r="D55" s="156"/>
      <c r="E55" s="157"/>
      <c r="F55" s="157"/>
    </row>
    <row r="56" spans="1:6" x14ac:dyDescent="0.2">
      <c r="A56" s="158"/>
      <c r="B56" s="143" t="s">
        <v>494</v>
      </c>
      <c r="C56" s="95"/>
      <c r="D56" s="159"/>
      <c r="E56" s="67"/>
      <c r="F56" s="67"/>
    </row>
    <row r="57" spans="1:6" x14ac:dyDescent="0.2">
      <c r="A57" s="160"/>
      <c r="B57" s="104" t="s">
        <v>495</v>
      </c>
      <c r="C57" s="161"/>
      <c r="D57" s="162"/>
      <c r="E57" s="161"/>
      <c r="F57" s="161"/>
    </row>
    <row r="58" spans="1:6" x14ac:dyDescent="0.2">
      <c r="A58" s="160"/>
      <c r="B58" s="104" t="s">
        <v>496</v>
      </c>
      <c r="C58" s="161"/>
      <c r="D58" s="162"/>
      <c r="E58" s="161"/>
      <c r="F58" s="161"/>
    </row>
    <row r="59" spans="1:6" x14ac:dyDescent="0.2">
      <c r="A59" s="160"/>
      <c r="B59" s="104" t="s">
        <v>497</v>
      </c>
      <c r="C59" s="161"/>
      <c r="D59" s="162"/>
      <c r="E59" s="161"/>
      <c r="F59" s="161"/>
    </row>
    <row r="60" spans="1:6" x14ac:dyDescent="0.2">
      <c r="A60" s="160"/>
      <c r="B60" s="163" t="s">
        <v>498</v>
      </c>
      <c r="C60" s="161"/>
      <c r="D60" s="162"/>
      <c r="E60" s="161"/>
      <c r="F60" s="161"/>
    </row>
    <row r="61" spans="1:6" x14ac:dyDescent="0.2">
      <c r="A61" s="160"/>
      <c r="B61" s="104" t="s">
        <v>499</v>
      </c>
      <c r="C61" s="161"/>
      <c r="D61" s="162"/>
      <c r="E61" s="161"/>
      <c r="F61" s="161"/>
    </row>
    <row r="62" spans="1:6" x14ac:dyDescent="0.2">
      <c r="A62" s="160"/>
      <c r="B62" s="104" t="s">
        <v>500</v>
      </c>
      <c r="C62" s="161"/>
      <c r="D62" s="162"/>
      <c r="E62" s="161"/>
      <c r="F62" s="161"/>
    </row>
    <row r="63" spans="1:6" x14ac:dyDescent="0.2">
      <c r="A63" s="160"/>
      <c r="B63" s="104" t="s">
        <v>501</v>
      </c>
      <c r="C63" s="161"/>
      <c r="D63" s="162"/>
      <c r="E63" s="161"/>
      <c r="F63" s="161"/>
    </row>
    <row r="64" spans="1:6" x14ac:dyDescent="0.2">
      <c r="A64" s="160"/>
      <c r="B64" s="104" t="s">
        <v>502</v>
      </c>
      <c r="C64" s="161"/>
      <c r="D64" s="162"/>
      <c r="E64" s="161"/>
      <c r="F64" s="161"/>
    </row>
    <row r="65" spans="1:6" x14ac:dyDescent="0.2">
      <c r="A65" s="160"/>
      <c r="B65" s="104" t="s">
        <v>503</v>
      </c>
      <c r="C65" s="161"/>
      <c r="D65" s="162"/>
      <c r="E65" s="161"/>
      <c r="F65" s="161"/>
    </row>
    <row r="66" spans="1:6" x14ac:dyDescent="0.2">
      <c r="A66" s="160"/>
      <c r="B66" s="104"/>
      <c r="C66" s="161"/>
      <c r="D66" s="162"/>
      <c r="E66" s="161"/>
      <c r="F66" s="161"/>
    </row>
    <row r="67" spans="1:6" ht="38.25" x14ac:dyDescent="0.2">
      <c r="A67" s="160"/>
      <c r="B67" s="112" t="s">
        <v>504</v>
      </c>
      <c r="C67" s="161"/>
      <c r="D67" s="162"/>
      <c r="E67" s="161"/>
      <c r="F67" s="161"/>
    </row>
    <row r="68" spans="1:6" x14ac:dyDescent="0.2">
      <c r="A68" s="160"/>
      <c r="B68" s="112"/>
      <c r="C68" s="161"/>
      <c r="D68" s="162"/>
      <c r="E68" s="161"/>
      <c r="F68" s="161"/>
    </row>
    <row r="69" spans="1:6" x14ac:dyDescent="0.2">
      <c r="A69" s="160"/>
      <c r="B69" s="143" t="s">
        <v>505</v>
      </c>
      <c r="C69" s="161"/>
      <c r="D69" s="162"/>
      <c r="E69" s="161"/>
      <c r="F69" s="161"/>
    </row>
    <row r="70" spans="1:6" x14ac:dyDescent="0.2">
      <c r="A70" s="160"/>
      <c r="B70" s="104" t="s">
        <v>506</v>
      </c>
      <c r="C70" s="161"/>
      <c r="D70" s="162"/>
      <c r="E70" s="161"/>
      <c r="F70" s="161"/>
    </row>
    <row r="71" spans="1:6" x14ac:dyDescent="0.2">
      <c r="A71" s="160"/>
      <c r="B71" s="104" t="s">
        <v>507</v>
      </c>
      <c r="C71" s="161"/>
      <c r="D71" s="162"/>
      <c r="E71" s="161"/>
      <c r="F71" s="161"/>
    </row>
    <row r="72" spans="1:6" x14ac:dyDescent="0.2">
      <c r="A72" s="160"/>
      <c r="B72" s="104" t="s">
        <v>508</v>
      </c>
      <c r="C72" s="161"/>
      <c r="D72" s="162"/>
      <c r="E72" s="161"/>
      <c r="F72" s="161"/>
    </row>
    <row r="73" spans="1:6" x14ac:dyDescent="0.2">
      <c r="A73" s="160"/>
      <c r="B73" s="163" t="s">
        <v>509</v>
      </c>
      <c r="C73" s="161"/>
      <c r="D73" s="162"/>
      <c r="E73" s="161"/>
      <c r="F73" s="161"/>
    </row>
    <row r="74" spans="1:6" x14ac:dyDescent="0.2">
      <c r="A74" s="160"/>
      <c r="B74" s="104" t="s">
        <v>510</v>
      </c>
      <c r="C74" s="161"/>
      <c r="D74" s="162"/>
      <c r="E74" s="161"/>
      <c r="F74" s="161"/>
    </row>
    <row r="75" spans="1:6" x14ac:dyDescent="0.2">
      <c r="A75" s="160"/>
      <c r="B75" s="104" t="s">
        <v>511</v>
      </c>
      <c r="C75" s="161"/>
      <c r="D75" s="162"/>
      <c r="E75" s="161"/>
      <c r="F75" s="161"/>
    </row>
    <row r="76" spans="1:6" x14ac:dyDescent="0.2">
      <c r="A76" s="160"/>
      <c r="B76" s="104" t="s">
        <v>502</v>
      </c>
      <c r="C76" s="161"/>
      <c r="D76" s="162"/>
      <c r="E76" s="161"/>
      <c r="F76" s="161"/>
    </row>
    <row r="77" spans="1:6" x14ac:dyDescent="0.2">
      <c r="A77" s="160"/>
      <c r="B77" s="104" t="s">
        <v>503</v>
      </c>
      <c r="C77" s="161"/>
      <c r="D77" s="162"/>
      <c r="E77" s="161"/>
      <c r="F77" s="161"/>
    </row>
    <row r="78" spans="1:6" x14ac:dyDescent="0.2">
      <c r="A78" s="160"/>
      <c r="B78" s="104"/>
      <c r="C78" s="161"/>
      <c r="D78" s="162"/>
      <c r="E78" s="161"/>
      <c r="F78" s="161"/>
    </row>
    <row r="79" spans="1:6" x14ac:dyDescent="0.2">
      <c r="A79" s="160"/>
      <c r="B79" s="112" t="s">
        <v>512</v>
      </c>
      <c r="C79" s="161"/>
      <c r="D79" s="162"/>
      <c r="E79" s="161"/>
      <c r="F79" s="161"/>
    </row>
    <row r="80" spans="1:6" x14ac:dyDescent="0.2">
      <c r="A80" s="136"/>
      <c r="B80" s="164" t="s">
        <v>513</v>
      </c>
      <c r="C80" s="113"/>
      <c r="D80" s="151"/>
      <c r="E80" s="165"/>
      <c r="F80" s="165"/>
    </row>
    <row r="81" spans="1:6" x14ac:dyDescent="0.2">
      <c r="A81" s="136"/>
      <c r="B81" s="166" t="s">
        <v>514</v>
      </c>
      <c r="C81" s="113"/>
      <c r="D81" s="151"/>
      <c r="E81" s="165"/>
      <c r="F81" s="165"/>
    </row>
    <row r="82" spans="1:6" x14ac:dyDescent="0.2">
      <c r="A82" s="136"/>
      <c r="B82" s="164" t="s">
        <v>515</v>
      </c>
      <c r="C82" s="150"/>
      <c r="D82" s="151"/>
      <c r="E82" s="152"/>
      <c r="F82" s="152"/>
    </row>
    <row r="83" spans="1:6" x14ac:dyDescent="0.2">
      <c r="A83" s="158"/>
      <c r="B83" s="135" t="s">
        <v>516</v>
      </c>
      <c r="C83" s="95"/>
      <c r="D83" s="159"/>
      <c r="E83" s="67"/>
      <c r="F83" s="67"/>
    </row>
    <row r="84" spans="1:6" ht="25.5" x14ac:dyDescent="0.2">
      <c r="A84" s="158"/>
      <c r="B84" s="167" t="s">
        <v>517</v>
      </c>
      <c r="C84" s="95"/>
      <c r="D84" s="159"/>
      <c r="E84" s="67"/>
      <c r="F84" s="67"/>
    </row>
    <row r="85" spans="1:6" x14ac:dyDescent="0.2">
      <c r="A85" s="158"/>
      <c r="B85" s="143" t="s">
        <v>518</v>
      </c>
      <c r="C85" s="95"/>
      <c r="D85" s="159"/>
      <c r="E85" s="67"/>
      <c r="F85" s="67"/>
    </row>
    <row r="86" spans="1:6" ht="25.5" x14ac:dyDescent="0.2">
      <c r="A86" s="158"/>
      <c r="B86" s="167" t="s">
        <v>519</v>
      </c>
      <c r="C86" s="95"/>
      <c r="D86" s="159"/>
      <c r="E86" s="67"/>
      <c r="F86" s="67"/>
    </row>
    <row r="87" spans="1:6" ht="38.25" x14ac:dyDescent="0.2">
      <c r="A87" s="168"/>
      <c r="B87" s="169" t="s">
        <v>520</v>
      </c>
      <c r="C87" s="103"/>
      <c r="D87" s="170"/>
      <c r="E87" s="103"/>
      <c r="F87" s="103"/>
    </row>
    <row r="88" spans="1:6" ht="51" x14ac:dyDescent="0.2">
      <c r="A88" s="158"/>
      <c r="B88" s="169" t="s">
        <v>521</v>
      </c>
      <c r="C88" s="96"/>
      <c r="D88" s="171"/>
      <c r="E88" s="172"/>
      <c r="F88" s="172"/>
    </row>
    <row r="89" spans="1:6" ht="25.5" x14ac:dyDescent="0.2">
      <c r="A89" s="158"/>
      <c r="B89" s="143" t="s">
        <v>522</v>
      </c>
      <c r="C89" s="95"/>
      <c r="D89" s="159"/>
      <c r="E89" s="67"/>
      <c r="F89" s="67"/>
    </row>
    <row r="90" spans="1:6" x14ac:dyDescent="0.2">
      <c r="A90" s="158"/>
      <c r="B90" s="167" t="s">
        <v>523</v>
      </c>
      <c r="C90" s="95"/>
      <c r="D90" s="159"/>
      <c r="E90" s="67"/>
      <c r="F90" s="67"/>
    </row>
    <row r="91" spans="1:6" ht="38.25" x14ac:dyDescent="0.2">
      <c r="A91" s="158"/>
      <c r="B91" s="143" t="s">
        <v>524</v>
      </c>
      <c r="C91" s="95"/>
      <c r="D91" s="159"/>
      <c r="E91" s="67"/>
      <c r="F91" s="67"/>
    </row>
    <row r="92" spans="1:6" ht="51" x14ac:dyDescent="0.2">
      <c r="A92" s="158"/>
      <c r="B92" s="97" t="s">
        <v>525</v>
      </c>
      <c r="C92" s="96"/>
      <c r="D92" s="171"/>
      <c r="E92" s="172"/>
      <c r="F92" s="172"/>
    </row>
    <row r="93" spans="1:6" x14ac:dyDescent="0.2">
      <c r="A93" s="158"/>
      <c r="B93" s="97" t="s">
        <v>526</v>
      </c>
      <c r="C93" s="96"/>
      <c r="D93" s="171"/>
      <c r="E93" s="172"/>
      <c r="F93" s="172"/>
    </row>
    <row r="94" spans="1:6" ht="15" x14ac:dyDescent="0.2">
      <c r="A94" s="158"/>
      <c r="B94" s="173" t="s">
        <v>527</v>
      </c>
      <c r="C94" s="96"/>
      <c r="D94" s="171"/>
      <c r="E94" s="172"/>
      <c r="F94" s="172"/>
    </row>
    <row r="95" spans="1:6" x14ac:dyDescent="0.2">
      <c r="A95" s="158"/>
      <c r="B95" s="104" t="s">
        <v>528</v>
      </c>
      <c r="C95" s="96"/>
      <c r="D95" s="171"/>
      <c r="E95" s="172"/>
      <c r="F95" s="172"/>
    </row>
    <row r="96" spans="1:6" ht="25.5" x14ac:dyDescent="0.2">
      <c r="A96" s="158"/>
      <c r="B96" s="97" t="s">
        <v>529</v>
      </c>
      <c r="C96" s="96"/>
      <c r="D96" s="171"/>
      <c r="E96" s="172"/>
      <c r="F96" s="172"/>
    </row>
    <row r="97" spans="1:6" x14ac:dyDescent="0.2">
      <c r="A97" s="136"/>
      <c r="B97" s="166" t="s">
        <v>530</v>
      </c>
      <c r="C97" s="150"/>
      <c r="D97" s="151"/>
      <c r="E97" s="152"/>
      <c r="F97" s="152"/>
    </row>
    <row r="98" spans="1:6" x14ac:dyDescent="0.2">
      <c r="A98" s="136"/>
      <c r="B98" s="166"/>
      <c r="C98" s="150"/>
      <c r="D98" s="151"/>
      <c r="E98" s="152"/>
      <c r="F98" s="152"/>
    </row>
    <row r="99" spans="1:6" x14ac:dyDescent="0.2">
      <c r="A99" s="174"/>
      <c r="B99" s="168" t="s">
        <v>531</v>
      </c>
      <c r="C99" s="113"/>
      <c r="D99" s="151"/>
      <c r="E99" s="165"/>
      <c r="F99" s="165"/>
    </row>
    <row r="100" spans="1:6" x14ac:dyDescent="0.2">
      <c r="A100" s="174"/>
      <c r="B100" s="168" t="s">
        <v>532</v>
      </c>
      <c r="C100" s="113"/>
      <c r="D100" s="151"/>
      <c r="E100" s="165"/>
      <c r="F100" s="165"/>
    </row>
    <row r="101" spans="1:6" x14ac:dyDescent="0.2">
      <c r="A101" s="174"/>
      <c r="B101" s="175" t="s">
        <v>533</v>
      </c>
      <c r="C101" s="113"/>
      <c r="D101" s="151"/>
      <c r="E101" s="165"/>
      <c r="F101" s="165"/>
    </row>
    <row r="102" spans="1:6" x14ac:dyDescent="0.2">
      <c r="A102" s="136"/>
      <c r="B102" s="143" t="s">
        <v>534</v>
      </c>
      <c r="C102" s="95" t="s">
        <v>535</v>
      </c>
      <c r="D102" s="159">
        <v>1</v>
      </c>
      <c r="E102" s="176"/>
      <c r="F102" s="177"/>
    </row>
    <row r="103" spans="1:6" x14ac:dyDescent="0.2">
      <c r="A103" s="136"/>
      <c r="B103" s="143"/>
      <c r="C103" s="95"/>
      <c r="D103" s="159"/>
      <c r="E103" s="176"/>
      <c r="F103" s="177"/>
    </row>
    <row r="104" spans="1:6" x14ac:dyDescent="0.2">
      <c r="A104" s="136"/>
      <c r="B104" s="143"/>
      <c r="C104" s="95"/>
      <c r="D104" s="159"/>
      <c r="E104" s="176"/>
      <c r="F104" s="177"/>
    </row>
    <row r="105" spans="1:6" x14ac:dyDescent="0.2">
      <c r="A105" s="136" t="s">
        <v>735</v>
      </c>
      <c r="B105" s="149" t="s">
        <v>536</v>
      </c>
      <c r="C105" s="95"/>
      <c r="D105" s="159"/>
      <c r="E105" s="176"/>
      <c r="F105" s="177"/>
    </row>
    <row r="106" spans="1:6" x14ac:dyDescent="0.2">
      <c r="A106" s="136"/>
      <c r="B106" s="149"/>
      <c r="C106" s="95"/>
      <c r="D106" s="159"/>
      <c r="E106" s="176"/>
      <c r="F106" s="177"/>
    </row>
    <row r="107" spans="1:6" ht="25.5" x14ac:dyDescent="0.2">
      <c r="A107" s="136"/>
      <c r="B107" s="178" t="s">
        <v>537</v>
      </c>
      <c r="C107" s="96"/>
      <c r="D107" s="171"/>
      <c r="E107" s="179"/>
      <c r="F107" s="180"/>
    </row>
    <row r="108" spans="1:6" x14ac:dyDescent="0.2">
      <c r="A108" s="136"/>
      <c r="B108" s="112"/>
      <c r="C108" s="96"/>
      <c r="D108" s="171"/>
      <c r="E108" s="179"/>
      <c r="F108" s="180"/>
    </row>
    <row r="109" spans="1:6" ht="63.75" x14ac:dyDescent="0.2">
      <c r="A109" s="136"/>
      <c r="B109" s="112" t="s">
        <v>538</v>
      </c>
      <c r="C109" s="96"/>
      <c r="D109" s="171"/>
      <c r="E109" s="179"/>
      <c r="F109" s="180"/>
    </row>
    <row r="110" spans="1:6" x14ac:dyDescent="0.2">
      <c r="A110" s="136"/>
      <c r="B110" s="112"/>
      <c r="C110" s="96"/>
      <c r="D110" s="171"/>
      <c r="E110" s="179"/>
      <c r="F110" s="180"/>
    </row>
    <row r="111" spans="1:6" x14ac:dyDescent="0.2">
      <c r="A111" s="136"/>
      <c r="B111" s="112" t="s">
        <v>539</v>
      </c>
      <c r="C111" s="95"/>
      <c r="D111" s="159"/>
      <c r="E111" s="176"/>
      <c r="F111" s="177"/>
    </row>
    <row r="112" spans="1:6" x14ac:dyDescent="0.2">
      <c r="A112" s="136"/>
      <c r="B112" s="181"/>
      <c r="C112" s="95"/>
      <c r="D112" s="159"/>
      <c r="E112" s="176"/>
      <c r="F112" s="177"/>
    </row>
    <row r="113" spans="1:6" x14ac:dyDescent="0.2">
      <c r="A113" s="136"/>
      <c r="B113" s="143" t="s">
        <v>540</v>
      </c>
      <c r="C113" s="95"/>
      <c r="D113" s="159"/>
      <c r="E113" s="176"/>
      <c r="F113" s="177"/>
    </row>
    <row r="114" spans="1:6" x14ac:dyDescent="0.2">
      <c r="A114" s="136"/>
      <c r="B114" s="182" t="s">
        <v>541</v>
      </c>
      <c r="C114" s="95"/>
      <c r="D114" s="159"/>
      <c r="E114" s="176"/>
      <c r="F114" s="177"/>
    </row>
    <row r="115" spans="1:6" x14ac:dyDescent="0.2">
      <c r="A115" s="136"/>
      <c r="B115" s="143" t="s">
        <v>542</v>
      </c>
      <c r="C115" s="95"/>
      <c r="D115" s="159"/>
      <c r="E115" s="176"/>
      <c r="F115" s="177"/>
    </row>
    <row r="116" spans="1:6" x14ac:dyDescent="0.2">
      <c r="A116" s="136"/>
      <c r="B116" s="166"/>
      <c r="C116" s="95"/>
      <c r="D116" s="159"/>
      <c r="E116" s="176"/>
      <c r="F116" s="177"/>
    </row>
    <row r="117" spans="1:6" ht="25.5" x14ac:dyDescent="0.2">
      <c r="A117" s="136"/>
      <c r="B117" s="143" t="s">
        <v>543</v>
      </c>
      <c r="C117" s="96"/>
      <c r="D117" s="171"/>
      <c r="E117" s="179"/>
      <c r="F117" s="180"/>
    </row>
    <row r="118" spans="1:6" x14ac:dyDescent="0.2">
      <c r="A118" s="136"/>
      <c r="B118" s="143"/>
      <c r="C118" s="96"/>
      <c r="D118" s="171"/>
      <c r="E118" s="179"/>
      <c r="F118" s="180"/>
    </row>
    <row r="119" spans="1:6" x14ac:dyDescent="0.2">
      <c r="A119" s="136"/>
      <c r="B119" s="164" t="s">
        <v>544</v>
      </c>
      <c r="C119" s="96"/>
      <c r="D119" s="171"/>
      <c r="E119" s="179"/>
      <c r="F119" s="180"/>
    </row>
    <row r="120" spans="1:6" x14ac:dyDescent="0.2">
      <c r="A120" s="136"/>
      <c r="B120" s="143"/>
      <c r="C120" s="96"/>
      <c r="D120" s="171"/>
      <c r="E120" s="179"/>
      <c r="F120" s="180"/>
    </row>
    <row r="121" spans="1:6" x14ac:dyDescent="0.2">
      <c r="A121" s="136"/>
      <c r="B121" s="166" t="s">
        <v>545</v>
      </c>
      <c r="C121" s="95"/>
      <c r="D121" s="159"/>
      <c r="E121" s="176"/>
      <c r="F121" s="177"/>
    </row>
    <row r="122" spans="1:6" x14ac:dyDescent="0.2">
      <c r="A122" s="136"/>
      <c r="B122" s="166"/>
      <c r="C122" s="95"/>
      <c r="D122" s="159"/>
      <c r="E122" s="176"/>
      <c r="F122" s="177"/>
    </row>
    <row r="123" spans="1:6" x14ac:dyDescent="0.2">
      <c r="A123" s="136"/>
      <c r="B123" s="112" t="s">
        <v>546</v>
      </c>
      <c r="C123" s="95"/>
      <c r="D123" s="159"/>
      <c r="E123" s="176"/>
      <c r="F123" s="177"/>
    </row>
    <row r="124" spans="1:6" ht="25.5" x14ac:dyDescent="0.2">
      <c r="A124" s="136"/>
      <c r="B124" s="112" t="s">
        <v>547</v>
      </c>
      <c r="C124" s="95"/>
      <c r="D124" s="159"/>
      <c r="E124" s="176"/>
      <c r="F124" s="177"/>
    </row>
    <row r="125" spans="1:6" ht="25.5" x14ac:dyDescent="0.2">
      <c r="A125" s="136"/>
      <c r="B125" s="112" t="s">
        <v>548</v>
      </c>
      <c r="C125" s="95"/>
      <c r="D125" s="159"/>
      <c r="E125" s="176"/>
      <c r="F125" s="177"/>
    </row>
    <row r="126" spans="1:6" x14ac:dyDescent="0.2">
      <c r="A126" s="136"/>
      <c r="B126" s="112" t="s">
        <v>549</v>
      </c>
      <c r="C126" s="95"/>
      <c r="D126" s="159"/>
      <c r="E126" s="176"/>
      <c r="F126" s="177"/>
    </row>
    <row r="127" spans="1:6" x14ac:dyDescent="0.2">
      <c r="A127" s="136"/>
      <c r="B127" s="112" t="s">
        <v>550</v>
      </c>
      <c r="C127" s="95"/>
      <c r="D127" s="159"/>
      <c r="E127" s="176"/>
      <c r="F127" s="177"/>
    </row>
    <row r="128" spans="1:6" x14ac:dyDescent="0.2">
      <c r="A128" s="136"/>
      <c r="B128" s="166"/>
      <c r="C128" s="95"/>
      <c r="D128" s="159"/>
      <c r="E128" s="176"/>
      <c r="F128" s="177"/>
    </row>
    <row r="129" spans="1:6" x14ac:dyDescent="0.2">
      <c r="A129" s="136"/>
      <c r="B129" s="112" t="s">
        <v>551</v>
      </c>
      <c r="C129" s="95"/>
      <c r="D129" s="159"/>
      <c r="E129" s="176"/>
      <c r="F129" s="177"/>
    </row>
    <row r="130" spans="1:6" x14ac:dyDescent="0.2">
      <c r="A130" s="136"/>
      <c r="B130" s="112" t="s">
        <v>552</v>
      </c>
      <c r="C130" s="96"/>
      <c r="D130" s="171"/>
      <c r="E130" s="179"/>
      <c r="F130" s="180"/>
    </row>
    <row r="131" spans="1:6" ht="25.5" x14ac:dyDescent="0.2">
      <c r="A131" s="136"/>
      <c r="B131" s="112" t="s">
        <v>553</v>
      </c>
      <c r="C131" s="96"/>
      <c r="D131" s="171"/>
      <c r="E131" s="179"/>
      <c r="F131" s="180"/>
    </row>
    <row r="132" spans="1:6" x14ac:dyDescent="0.2">
      <c r="A132" s="136"/>
      <c r="B132" s="112" t="s">
        <v>554</v>
      </c>
      <c r="C132" s="96"/>
      <c r="D132" s="171"/>
      <c r="E132" s="179"/>
      <c r="F132" s="180"/>
    </row>
    <row r="133" spans="1:6" x14ac:dyDescent="0.2">
      <c r="A133" s="136"/>
      <c r="B133" s="112" t="s">
        <v>555</v>
      </c>
      <c r="C133" s="96"/>
      <c r="D133" s="171"/>
      <c r="E133" s="179"/>
      <c r="F133" s="180"/>
    </row>
    <row r="134" spans="1:6" x14ac:dyDescent="0.2">
      <c r="A134" s="136"/>
      <c r="B134" s="112"/>
      <c r="C134" s="96"/>
      <c r="D134" s="171"/>
      <c r="E134" s="179"/>
      <c r="F134" s="180"/>
    </row>
    <row r="135" spans="1:6" ht="38.25" x14ac:dyDescent="0.2">
      <c r="A135" s="136"/>
      <c r="B135" s="112" t="s">
        <v>556</v>
      </c>
      <c r="C135" s="96"/>
      <c r="D135" s="171"/>
      <c r="E135" s="179"/>
      <c r="F135" s="180"/>
    </row>
    <row r="136" spans="1:6" x14ac:dyDescent="0.2">
      <c r="A136" s="136"/>
      <c r="B136" s="112"/>
      <c r="C136" s="96"/>
      <c r="D136" s="171"/>
      <c r="E136" s="179"/>
      <c r="F136" s="180"/>
    </row>
    <row r="137" spans="1:6" x14ac:dyDescent="0.2">
      <c r="A137" s="183"/>
      <c r="B137" s="184" t="s">
        <v>557</v>
      </c>
      <c r="C137" s="150"/>
      <c r="D137" s="185"/>
      <c r="E137" s="152"/>
      <c r="F137" s="152"/>
    </row>
    <row r="138" spans="1:6" x14ac:dyDescent="0.2">
      <c r="A138" s="183"/>
      <c r="B138" s="186"/>
      <c r="C138" s="150"/>
      <c r="D138" s="185"/>
      <c r="E138" s="152"/>
      <c r="F138" s="152"/>
    </row>
    <row r="139" spans="1:6" x14ac:dyDescent="0.2">
      <c r="A139" s="183"/>
      <c r="B139" s="187" t="s">
        <v>558</v>
      </c>
      <c r="C139" s="150"/>
      <c r="D139" s="185"/>
      <c r="E139" s="152"/>
      <c r="F139" s="152"/>
    </row>
    <row r="140" spans="1:6" x14ac:dyDescent="0.2">
      <c r="A140" s="183"/>
      <c r="B140" s="186"/>
      <c r="C140" s="150"/>
      <c r="D140" s="185"/>
      <c r="E140" s="152"/>
      <c r="F140" s="152"/>
    </row>
    <row r="141" spans="1:6" x14ac:dyDescent="0.2">
      <c r="A141" s="188"/>
      <c r="B141" s="168" t="s">
        <v>559</v>
      </c>
      <c r="C141" s="113"/>
      <c r="D141" s="151"/>
      <c r="E141" s="189"/>
      <c r="F141" s="190"/>
    </row>
    <row r="142" spans="1:6" x14ac:dyDescent="0.2">
      <c r="A142" s="188"/>
      <c r="B142" s="168" t="s">
        <v>560</v>
      </c>
      <c r="C142" s="113"/>
      <c r="D142" s="151"/>
      <c r="E142" s="189"/>
      <c r="F142" s="190"/>
    </row>
    <row r="143" spans="1:6" x14ac:dyDescent="0.2">
      <c r="A143" s="188"/>
      <c r="B143" s="175" t="s">
        <v>561</v>
      </c>
      <c r="C143" s="113"/>
      <c r="D143" s="151"/>
      <c r="E143" s="189"/>
      <c r="F143" s="190"/>
    </row>
    <row r="144" spans="1:6" x14ac:dyDescent="0.2">
      <c r="A144" s="188"/>
      <c r="B144" s="166" t="s">
        <v>562</v>
      </c>
      <c r="C144" s="113"/>
      <c r="D144" s="151"/>
      <c r="E144" s="189"/>
      <c r="F144" s="190"/>
    </row>
    <row r="145" spans="1:6" x14ac:dyDescent="0.2">
      <c r="A145" s="188"/>
      <c r="B145" s="166"/>
      <c r="C145" s="113"/>
      <c r="D145" s="151"/>
      <c r="E145" s="189"/>
      <c r="F145" s="190"/>
    </row>
    <row r="146" spans="1:6" x14ac:dyDescent="0.2">
      <c r="A146" s="136"/>
      <c r="B146" s="143"/>
      <c r="C146" s="150"/>
      <c r="D146" s="185"/>
      <c r="E146" s="152"/>
      <c r="F146" s="152"/>
    </row>
    <row r="147" spans="1:6" ht="25.5" x14ac:dyDescent="0.2">
      <c r="A147" s="136" t="s">
        <v>736</v>
      </c>
      <c r="B147" s="194" t="s">
        <v>563</v>
      </c>
      <c r="C147" s="113" t="s">
        <v>194</v>
      </c>
      <c r="D147" s="191">
        <v>1</v>
      </c>
      <c r="E147" s="176"/>
      <c r="F147" s="177"/>
    </row>
    <row r="148" spans="1:6" x14ac:dyDescent="0.2">
      <c r="A148" s="136"/>
      <c r="B148" s="153"/>
      <c r="C148" s="113"/>
      <c r="D148" s="191"/>
      <c r="E148" s="176"/>
      <c r="F148" s="177"/>
    </row>
    <row r="149" spans="1:6" x14ac:dyDescent="0.2">
      <c r="A149" s="136"/>
      <c r="B149" s="147" t="s">
        <v>564</v>
      </c>
      <c r="C149" s="192"/>
      <c r="D149" s="159"/>
      <c r="E149" s="193"/>
      <c r="F149" s="193"/>
    </row>
    <row r="150" spans="1:6" x14ac:dyDescent="0.2">
      <c r="A150" s="136"/>
      <c r="B150" s="147" t="s">
        <v>565</v>
      </c>
      <c r="C150" s="192"/>
      <c r="D150" s="159"/>
      <c r="E150" s="193"/>
      <c r="F150" s="193"/>
    </row>
    <row r="151" spans="1:6" x14ac:dyDescent="0.2">
      <c r="A151" s="136"/>
      <c r="B151" s="147" t="s">
        <v>566</v>
      </c>
      <c r="C151" s="192"/>
      <c r="D151" s="159"/>
      <c r="E151" s="193"/>
      <c r="F151" s="193"/>
    </row>
    <row r="152" spans="1:6" x14ac:dyDescent="0.2">
      <c r="A152" s="136"/>
      <c r="B152" s="147" t="s">
        <v>567</v>
      </c>
      <c r="C152" s="196"/>
      <c r="D152" s="197"/>
      <c r="E152" s="198"/>
      <c r="F152" s="198"/>
    </row>
    <row r="153" spans="1:6" x14ac:dyDescent="0.2">
      <c r="A153" s="195"/>
      <c r="B153" s="147" t="s">
        <v>568</v>
      </c>
      <c r="C153" s="196"/>
      <c r="D153" s="197"/>
      <c r="E153" s="198"/>
      <c r="F153" s="198"/>
    </row>
    <row r="154" spans="1:6" x14ac:dyDescent="0.2">
      <c r="A154" s="195"/>
      <c r="B154" s="147" t="s">
        <v>569</v>
      </c>
      <c r="C154" s="196"/>
      <c r="D154" s="197"/>
      <c r="E154" s="198"/>
      <c r="F154" s="198"/>
    </row>
    <row r="155" spans="1:6" x14ac:dyDescent="0.2">
      <c r="A155" s="195"/>
      <c r="B155" s="147"/>
      <c r="C155" s="196"/>
      <c r="D155" s="197"/>
      <c r="E155" s="198"/>
      <c r="F155" s="198"/>
    </row>
    <row r="156" spans="1:6" x14ac:dyDescent="0.2">
      <c r="A156" s="195"/>
      <c r="B156" s="147"/>
      <c r="C156" s="196"/>
      <c r="D156" s="197"/>
      <c r="E156" s="198"/>
      <c r="F156" s="198"/>
    </row>
    <row r="157" spans="1:6" x14ac:dyDescent="0.2">
      <c r="A157" s="195"/>
      <c r="B157" s="147" t="s">
        <v>570</v>
      </c>
      <c r="C157" s="196"/>
      <c r="D157" s="197"/>
      <c r="E157" s="198"/>
      <c r="F157" s="198"/>
    </row>
    <row r="158" spans="1:6" x14ac:dyDescent="0.2">
      <c r="A158" s="195"/>
      <c r="B158" s="147" t="s">
        <v>571</v>
      </c>
      <c r="C158" s="196"/>
      <c r="D158" s="197"/>
      <c r="E158" s="198"/>
      <c r="F158" s="198"/>
    </row>
    <row r="159" spans="1:6" x14ac:dyDescent="0.2">
      <c r="A159" s="195"/>
      <c r="B159" s="147" t="s">
        <v>572</v>
      </c>
      <c r="C159" s="196"/>
      <c r="D159" s="197"/>
      <c r="E159" s="198"/>
      <c r="F159" s="198"/>
    </row>
    <row r="160" spans="1:6" x14ac:dyDescent="0.2">
      <c r="A160" s="195"/>
      <c r="B160" s="147"/>
      <c r="C160" s="196"/>
      <c r="D160" s="197"/>
      <c r="E160" s="198"/>
      <c r="F160" s="198"/>
    </row>
    <row r="161" spans="1:6" x14ac:dyDescent="0.2">
      <c r="A161" s="195"/>
      <c r="B161" s="147" t="s">
        <v>573</v>
      </c>
      <c r="C161" s="196"/>
      <c r="D161" s="197"/>
      <c r="E161" s="198"/>
      <c r="F161" s="198"/>
    </row>
    <row r="162" spans="1:6" x14ac:dyDescent="0.2">
      <c r="A162" s="195"/>
      <c r="B162" s="147" t="s">
        <v>574</v>
      </c>
      <c r="C162" s="196"/>
      <c r="D162" s="197"/>
      <c r="E162" s="198"/>
      <c r="F162" s="198"/>
    </row>
    <row r="163" spans="1:6" x14ac:dyDescent="0.2">
      <c r="A163" s="195"/>
      <c r="B163" s="147" t="s">
        <v>575</v>
      </c>
      <c r="C163" s="196"/>
      <c r="D163" s="197"/>
      <c r="E163" s="198"/>
      <c r="F163" s="198"/>
    </row>
    <row r="164" spans="1:6" x14ac:dyDescent="0.2">
      <c r="A164" s="195"/>
      <c r="B164" s="147"/>
      <c r="C164" s="196"/>
      <c r="D164" s="197"/>
      <c r="E164" s="198"/>
      <c r="F164" s="198"/>
    </row>
    <row r="165" spans="1:6" x14ac:dyDescent="0.2">
      <c r="A165" s="195"/>
      <c r="B165" s="147" t="s">
        <v>576</v>
      </c>
      <c r="C165" s="196"/>
      <c r="D165" s="197"/>
      <c r="E165" s="198"/>
      <c r="F165" s="198"/>
    </row>
    <row r="166" spans="1:6" ht="63.75" x14ac:dyDescent="0.2">
      <c r="A166" s="195"/>
      <c r="B166" s="147" t="s">
        <v>577</v>
      </c>
      <c r="C166" s="196"/>
      <c r="D166" s="197"/>
      <c r="E166" s="198"/>
      <c r="F166" s="198"/>
    </row>
    <row r="167" spans="1:6" x14ac:dyDescent="0.2">
      <c r="A167" s="195"/>
      <c r="B167" s="147"/>
      <c r="C167" s="196"/>
      <c r="D167" s="197"/>
      <c r="E167" s="198"/>
      <c r="F167" s="198"/>
    </row>
    <row r="168" spans="1:6" x14ac:dyDescent="0.2">
      <c r="A168" s="195"/>
      <c r="B168" s="187" t="s">
        <v>578</v>
      </c>
      <c r="C168" s="196"/>
      <c r="D168" s="197"/>
      <c r="E168" s="198"/>
      <c r="F168" s="198"/>
    </row>
    <row r="169" spans="1:6" x14ac:dyDescent="0.2">
      <c r="A169" s="195"/>
      <c r="B169" s="187"/>
      <c r="C169" s="196"/>
      <c r="D169" s="197"/>
      <c r="E169" s="198"/>
      <c r="F169" s="198"/>
    </row>
    <row r="170" spans="1:6" x14ac:dyDescent="0.2">
      <c r="A170" s="195"/>
      <c r="B170" s="168" t="s">
        <v>559</v>
      </c>
      <c r="C170" s="196"/>
      <c r="D170" s="197"/>
      <c r="E170" s="198"/>
      <c r="F170" s="198"/>
    </row>
    <row r="171" spans="1:6" x14ac:dyDescent="0.2">
      <c r="A171" s="195"/>
      <c r="B171" s="168" t="s">
        <v>560</v>
      </c>
      <c r="C171" s="196"/>
      <c r="D171" s="197"/>
      <c r="E171" s="198"/>
      <c r="F171" s="198"/>
    </row>
    <row r="172" spans="1:6" x14ac:dyDescent="0.2">
      <c r="A172" s="195"/>
      <c r="B172" s="175" t="s">
        <v>561</v>
      </c>
      <c r="C172" s="196"/>
      <c r="D172" s="197"/>
      <c r="E172" s="198"/>
      <c r="F172" s="198"/>
    </row>
    <row r="173" spans="1:6" x14ac:dyDescent="0.2">
      <c r="A173" s="188"/>
      <c r="B173" s="166" t="s">
        <v>562</v>
      </c>
      <c r="C173" s="113"/>
      <c r="D173" s="151"/>
      <c r="E173" s="189"/>
      <c r="F173" s="190"/>
    </row>
    <row r="174" spans="1:6" x14ac:dyDescent="0.2">
      <c r="A174" s="188"/>
      <c r="B174" s="201"/>
      <c r="C174" s="113"/>
      <c r="D174" s="151"/>
      <c r="E174" s="189"/>
      <c r="F174" s="190"/>
    </row>
    <row r="175" spans="1:6" x14ac:dyDescent="0.2">
      <c r="A175" s="188"/>
      <c r="B175" s="201"/>
      <c r="C175" s="113"/>
      <c r="D175" s="151"/>
      <c r="E175" s="189"/>
      <c r="F175" s="190"/>
    </row>
    <row r="176" spans="1:6" x14ac:dyDescent="0.2">
      <c r="A176" s="21" t="s">
        <v>285</v>
      </c>
      <c r="B176" s="53" t="s">
        <v>579</v>
      </c>
      <c r="C176" s="54"/>
      <c r="D176" s="76"/>
      <c r="E176" s="53"/>
      <c r="F176" s="15">
        <f>SUM(F184:F266)</f>
        <v>0</v>
      </c>
    </row>
    <row r="177" spans="1:6" x14ac:dyDescent="0.2">
      <c r="A177" s="188"/>
      <c r="B177" s="153"/>
      <c r="C177" s="113"/>
      <c r="D177" s="151"/>
      <c r="E177" s="189"/>
      <c r="F177" s="190"/>
    </row>
    <row r="178" spans="1:6" ht="25.5" x14ac:dyDescent="0.2">
      <c r="A178" s="188"/>
      <c r="B178" s="147" t="s">
        <v>488</v>
      </c>
      <c r="C178" s="113"/>
      <c r="D178" s="151"/>
      <c r="E178" s="199"/>
      <c r="F178" s="199"/>
    </row>
    <row r="179" spans="1:6" x14ac:dyDescent="0.2">
      <c r="A179" s="188"/>
      <c r="B179" s="148"/>
      <c r="C179" s="113"/>
      <c r="D179" s="191"/>
      <c r="E179" s="176"/>
      <c r="F179" s="177"/>
    </row>
    <row r="180" spans="1:6" x14ac:dyDescent="0.2">
      <c r="A180" s="200"/>
      <c r="B180" s="139" t="s">
        <v>489</v>
      </c>
      <c r="C180" s="202"/>
      <c r="D180" s="203"/>
      <c r="E180" s="204"/>
      <c r="F180" s="205"/>
    </row>
    <row r="181" spans="1:6" x14ac:dyDescent="0.2">
      <c r="A181" s="200"/>
      <c r="B181" s="194"/>
      <c r="C181" s="202"/>
      <c r="D181" s="203"/>
      <c r="E181" s="204"/>
      <c r="F181" s="205"/>
    </row>
    <row r="182" spans="1:6" x14ac:dyDescent="0.2">
      <c r="A182" s="207" t="s">
        <v>737</v>
      </c>
      <c r="B182" s="153" t="s">
        <v>580</v>
      </c>
      <c r="C182" s="13"/>
      <c r="D182" s="13"/>
      <c r="E182" s="13"/>
    </row>
    <row r="183" spans="1:6" x14ac:dyDescent="0.2">
      <c r="A183" s="206"/>
      <c r="B183" s="194"/>
      <c r="C183" s="150"/>
      <c r="D183" s="151"/>
      <c r="E183" s="152"/>
      <c r="F183" s="152"/>
    </row>
    <row r="184" spans="1:6" x14ac:dyDescent="0.2">
      <c r="A184" s="206"/>
      <c r="B184" s="166" t="s">
        <v>581</v>
      </c>
      <c r="C184" s="150"/>
      <c r="D184" s="151"/>
      <c r="E184" s="152"/>
      <c r="F184" s="152"/>
    </row>
    <row r="185" spans="1:6" x14ac:dyDescent="0.2">
      <c r="A185" s="206"/>
      <c r="B185" s="166"/>
      <c r="C185" s="150"/>
      <c r="D185" s="151"/>
      <c r="E185" s="152"/>
      <c r="F185" s="152"/>
    </row>
    <row r="186" spans="1:6" x14ac:dyDescent="0.2">
      <c r="A186" s="206"/>
      <c r="B186" s="166" t="s">
        <v>582</v>
      </c>
      <c r="C186" s="150"/>
      <c r="D186" s="151"/>
      <c r="E186" s="152"/>
      <c r="F186" s="152"/>
    </row>
    <row r="187" spans="1:6" x14ac:dyDescent="0.2">
      <c r="A187" s="174"/>
      <c r="B187" s="194"/>
      <c r="C187" s="150"/>
      <c r="D187" s="151"/>
      <c r="E187" s="193"/>
      <c r="F187" s="193"/>
    </row>
    <row r="188" spans="1:6" ht="38.25" x14ac:dyDescent="0.2">
      <c r="A188" s="207"/>
      <c r="B188" s="178" t="s">
        <v>583</v>
      </c>
      <c r="C188" s="150"/>
      <c r="D188" s="151"/>
      <c r="E188" s="193"/>
      <c r="F188" s="193"/>
    </row>
    <row r="189" spans="1:6" x14ac:dyDescent="0.2">
      <c r="A189" s="174"/>
      <c r="B189" s="166"/>
      <c r="C189" s="150"/>
      <c r="D189" s="151"/>
      <c r="E189" s="193"/>
      <c r="F189" s="193"/>
    </row>
    <row r="190" spans="1:6" ht="51" x14ac:dyDescent="0.2">
      <c r="A190" s="174"/>
      <c r="B190" s="164" t="s">
        <v>584</v>
      </c>
      <c r="C190" s="150"/>
      <c r="D190" s="151"/>
      <c r="E190" s="193"/>
      <c r="F190" s="193"/>
    </row>
    <row r="191" spans="1:6" x14ac:dyDescent="0.2">
      <c r="A191" s="174"/>
      <c r="B191" s="166"/>
      <c r="C191" s="150"/>
      <c r="D191" s="151"/>
      <c r="E191" s="193"/>
      <c r="F191" s="193"/>
    </row>
    <row r="192" spans="1:6" ht="25.5" x14ac:dyDescent="0.2">
      <c r="A192" s="174"/>
      <c r="B192" s="164" t="s">
        <v>585</v>
      </c>
      <c r="C192" s="150"/>
      <c r="D192" s="151"/>
      <c r="E192" s="193"/>
      <c r="F192" s="193"/>
    </row>
    <row r="193" spans="1:6" x14ac:dyDescent="0.2">
      <c r="A193" s="174"/>
      <c r="B193" s="166"/>
      <c r="C193" s="150"/>
      <c r="D193" s="151"/>
      <c r="E193" s="193"/>
      <c r="F193" s="193"/>
    </row>
    <row r="194" spans="1:6" x14ac:dyDescent="0.2">
      <c r="A194" s="208"/>
      <c r="B194" s="175" t="s">
        <v>586</v>
      </c>
      <c r="C194" s="175"/>
      <c r="D194" s="209"/>
      <c r="E194" s="210"/>
      <c r="F194" s="210"/>
    </row>
    <row r="195" spans="1:6" ht="102" x14ac:dyDescent="0.2">
      <c r="A195" s="211"/>
      <c r="B195" s="143" t="s">
        <v>587</v>
      </c>
      <c r="C195" s="113"/>
      <c r="D195" s="151"/>
      <c r="E195" s="165"/>
      <c r="F195" s="165"/>
    </row>
    <row r="196" spans="1:6" x14ac:dyDescent="0.2">
      <c r="A196" s="211"/>
      <c r="B196" s="175"/>
      <c r="C196" s="113"/>
      <c r="D196" s="151"/>
      <c r="E196" s="165"/>
      <c r="F196" s="165"/>
    </row>
    <row r="197" spans="1:6" ht="38.25" x14ac:dyDescent="0.2">
      <c r="A197" s="211"/>
      <c r="B197" s="137" t="s">
        <v>588</v>
      </c>
      <c r="C197" s="113"/>
      <c r="D197" s="151"/>
      <c r="E197" s="165"/>
      <c r="F197" s="165"/>
    </row>
    <row r="198" spans="1:6" x14ac:dyDescent="0.2">
      <c r="A198" s="211"/>
      <c r="B198" s="137" t="s">
        <v>589</v>
      </c>
      <c r="C198" s="113"/>
      <c r="D198" s="151"/>
      <c r="E198" s="165"/>
      <c r="F198" s="165"/>
    </row>
    <row r="199" spans="1:6" x14ac:dyDescent="0.2">
      <c r="A199" s="211"/>
      <c r="B199" s="194"/>
      <c r="C199" s="113"/>
      <c r="D199" s="151"/>
      <c r="E199" s="165"/>
      <c r="F199" s="165"/>
    </row>
    <row r="200" spans="1:6" x14ac:dyDescent="0.2">
      <c r="A200" s="211"/>
      <c r="B200" s="153" t="s">
        <v>590</v>
      </c>
      <c r="C200" s="113"/>
      <c r="D200" s="151"/>
      <c r="E200" s="165"/>
      <c r="F200" s="165"/>
    </row>
    <row r="201" spans="1:6" x14ac:dyDescent="0.2">
      <c r="A201" s="211"/>
      <c r="B201" s="166" t="s">
        <v>591</v>
      </c>
      <c r="C201" s="113"/>
      <c r="D201" s="151"/>
      <c r="E201" s="165"/>
      <c r="F201" s="165"/>
    </row>
    <row r="202" spans="1:6" x14ac:dyDescent="0.2">
      <c r="A202" s="211"/>
      <c r="B202" s="166"/>
      <c r="C202" s="113"/>
      <c r="D202" s="151"/>
      <c r="E202" s="165"/>
      <c r="F202" s="165"/>
    </row>
    <row r="203" spans="1:6" x14ac:dyDescent="0.2">
      <c r="A203" s="211"/>
      <c r="B203" s="168" t="s">
        <v>531</v>
      </c>
      <c r="C203" s="113"/>
      <c r="D203" s="151"/>
      <c r="E203" s="165"/>
      <c r="F203" s="165"/>
    </row>
    <row r="204" spans="1:6" x14ac:dyDescent="0.2">
      <c r="A204" s="174"/>
      <c r="B204" s="168" t="s">
        <v>532</v>
      </c>
      <c r="C204" s="150"/>
      <c r="D204" s="151"/>
      <c r="E204" s="193"/>
      <c r="F204" s="193"/>
    </row>
    <row r="205" spans="1:6" x14ac:dyDescent="0.2">
      <c r="A205" s="174"/>
      <c r="B205" s="175" t="s">
        <v>533</v>
      </c>
      <c r="C205" s="113"/>
      <c r="D205" s="151"/>
      <c r="E205" s="193"/>
      <c r="F205" s="193"/>
    </row>
    <row r="206" spans="1:6" x14ac:dyDescent="0.2">
      <c r="A206" s="174"/>
      <c r="B206" s="175"/>
      <c r="C206" s="113"/>
      <c r="D206" s="151"/>
      <c r="E206" s="193"/>
      <c r="F206" s="193"/>
    </row>
    <row r="207" spans="1:6" x14ac:dyDescent="0.2">
      <c r="A207" s="174"/>
      <c r="B207" s="175"/>
      <c r="C207" s="113"/>
      <c r="D207" s="151"/>
      <c r="E207" s="165"/>
      <c r="F207" s="165"/>
    </row>
    <row r="208" spans="1:6" x14ac:dyDescent="0.2">
      <c r="A208" s="207" t="s">
        <v>738</v>
      </c>
      <c r="B208" s="194" t="s">
        <v>592</v>
      </c>
      <c r="C208" s="113" t="s">
        <v>194</v>
      </c>
      <c r="D208" s="151">
        <v>1</v>
      </c>
      <c r="E208" s="176"/>
      <c r="F208" s="177"/>
    </row>
    <row r="209" spans="1:6" x14ac:dyDescent="0.2">
      <c r="A209" s="207"/>
      <c r="B209" s="194"/>
      <c r="C209" s="113"/>
      <c r="D209" s="151"/>
      <c r="E209" s="193"/>
      <c r="F209" s="193"/>
    </row>
    <row r="210" spans="1:6" x14ac:dyDescent="0.2">
      <c r="A210" s="128" t="s">
        <v>739</v>
      </c>
      <c r="B210" s="194" t="s">
        <v>593</v>
      </c>
      <c r="C210" s="113" t="s">
        <v>194</v>
      </c>
      <c r="D210" s="151">
        <v>1</v>
      </c>
      <c r="E210" s="176"/>
      <c r="F210" s="177"/>
    </row>
    <row r="211" spans="1:6" x14ac:dyDescent="0.2">
      <c r="A211" s="207"/>
      <c r="B211" s="194"/>
      <c r="C211" s="113"/>
      <c r="D211" s="151"/>
      <c r="E211" s="193"/>
      <c r="F211" s="193"/>
    </row>
    <row r="212" spans="1:6" x14ac:dyDescent="0.2">
      <c r="A212" s="128" t="s">
        <v>740</v>
      </c>
      <c r="B212" s="194" t="s">
        <v>594</v>
      </c>
      <c r="C212" s="113" t="s">
        <v>194</v>
      </c>
      <c r="D212" s="151">
        <v>1</v>
      </c>
      <c r="E212" s="176"/>
      <c r="F212" s="177"/>
    </row>
    <row r="213" spans="1:6" x14ac:dyDescent="0.2">
      <c r="A213" s="128"/>
      <c r="B213" s="194"/>
      <c r="C213" s="113"/>
      <c r="D213" s="151"/>
      <c r="E213" s="176"/>
      <c r="F213" s="177"/>
    </row>
    <row r="214" spans="1:6" x14ac:dyDescent="0.2">
      <c r="A214" s="128"/>
      <c r="B214" s="194"/>
      <c r="C214" s="113"/>
      <c r="D214" s="151"/>
      <c r="E214" s="176"/>
      <c r="F214" s="177"/>
    </row>
    <row r="215" spans="1:6" x14ac:dyDescent="0.2">
      <c r="A215" s="207" t="s">
        <v>741</v>
      </c>
      <c r="B215" s="153" t="s">
        <v>595</v>
      </c>
      <c r="C215" s="113"/>
      <c r="D215" s="151"/>
      <c r="E215" s="193"/>
      <c r="F215" s="193"/>
    </row>
    <row r="216" spans="1:6" x14ac:dyDescent="0.2">
      <c r="A216" s="174"/>
      <c r="B216" s="194"/>
      <c r="C216" s="113"/>
      <c r="D216" s="151"/>
      <c r="E216" s="193"/>
      <c r="F216" s="193"/>
    </row>
    <row r="217" spans="1:6" x14ac:dyDescent="0.2">
      <c r="A217" s="174"/>
      <c r="B217" s="166" t="s">
        <v>564</v>
      </c>
      <c r="C217" s="113"/>
      <c r="D217" s="151"/>
      <c r="E217" s="212"/>
      <c r="F217" s="212"/>
    </row>
    <row r="218" spans="1:6" x14ac:dyDescent="0.2">
      <c r="A218" s="174"/>
      <c r="B218" s="166" t="s">
        <v>596</v>
      </c>
      <c r="C218" s="113"/>
      <c r="D218" s="151"/>
      <c r="E218" s="212"/>
      <c r="F218" s="212"/>
    </row>
    <row r="219" spans="1:6" x14ac:dyDescent="0.2">
      <c r="A219" s="174"/>
      <c r="B219" s="134" t="s">
        <v>597</v>
      </c>
      <c r="C219" s="113"/>
      <c r="D219" s="151"/>
      <c r="E219" s="212"/>
      <c r="F219" s="212"/>
    </row>
    <row r="220" spans="1:6" x14ac:dyDescent="0.2">
      <c r="A220" s="174"/>
      <c r="B220" s="166" t="s">
        <v>598</v>
      </c>
      <c r="C220" s="113"/>
      <c r="D220" s="151"/>
      <c r="E220" s="212"/>
      <c r="F220" s="212"/>
    </row>
    <row r="221" spans="1:6" x14ac:dyDescent="0.2">
      <c r="A221" s="174"/>
      <c r="B221" s="166" t="s">
        <v>599</v>
      </c>
      <c r="C221" s="113"/>
      <c r="D221" s="151"/>
      <c r="E221" s="212"/>
      <c r="F221" s="212"/>
    </row>
    <row r="222" spans="1:6" x14ac:dyDescent="0.2">
      <c r="A222" s="174"/>
      <c r="B222" s="166"/>
      <c r="C222" s="113"/>
      <c r="D222" s="151"/>
      <c r="E222" s="212"/>
      <c r="F222" s="212"/>
    </row>
    <row r="223" spans="1:6" x14ac:dyDescent="0.2">
      <c r="A223" s="174"/>
      <c r="B223" s="166" t="s">
        <v>576</v>
      </c>
      <c r="C223" s="113"/>
      <c r="D223" s="151"/>
      <c r="E223" s="212"/>
      <c r="F223" s="212"/>
    </row>
    <row r="224" spans="1:6" x14ac:dyDescent="0.2">
      <c r="A224" s="174"/>
      <c r="B224" s="114"/>
      <c r="C224" s="113"/>
      <c r="D224" s="151"/>
      <c r="E224" s="212"/>
      <c r="F224" s="212"/>
    </row>
    <row r="225" spans="1:6" ht="51" x14ac:dyDescent="0.2">
      <c r="A225" s="174"/>
      <c r="B225" s="112" t="s">
        <v>600</v>
      </c>
      <c r="C225" s="113"/>
      <c r="D225" s="151"/>
      <c r="E225" s="212"/>
      <c r="F225" s="212"/>
    </row>
    <row r="226" spans="1:6" x14ac:dyDescent="0.2">
      <c r="A226" s="174"/>
      <c r="B226" s="112"/>
      <c r="C226" s="113"/>
      <c r="D226" s="151"/>
      <c r="E226" s="212"/>
      <c r="F226" s="212"/>
    </row>
    <row r="227" spans="1:6" x14ac:dyDescent="0.2">
      <c r="A227" s="174"/>
      <c r="B227" s="166" t="s">
        <v>582</v>
      </c>
      <c r="C227" s="113"/>
      <c r="D227" s="151"/>
      <c r="E227" s="193"/>
      <c r="F227" s="193"/>
    </row>
    <row r="228" spans="1:6" x14ac:dyDescent="0.2">
      <c r="A228" s="174"/>
      <c r="B228" s="166"/>
      <c r="C228" s="113"/>
      <c r="D228" s="151"/>
      <c r="E228" s="193"/>
      <c r="F228" s="193"/>
    </row>
    <row r="229" spans="1:6" x14ac:dyDescent="0.2">
      <c r="A229" s="174"/>
      <c r="B229" s="153" t="s">
        <v>601</v>
      </c>
      <c r="C229" s="113"/>
      <c r="D229" s="151"/>
      <c r="E229" s="193"/>
      <c r="F229" s="193"/>
    </row>
    <row r="230" spans="1:6" x14ac:dyDescent="0.2">
      <c r="A230" s="174"/>
      <c r="B230" s="166" t="s">
        <v>591</v>
      </c>
      <c r="C230" s="113"/>
      <c r="D230" s="151"/>
      <c r="E230" s="193"/>
      <c r="F230" s="193"/>
    </row>
    <row r="231" spans="1:6" x14ac:dyDescent="0.2">
      <c r="A231" s="174"/>
      <c r="B231" s="166"/>
      <c r="C231" s="113"/>
      <c r="D231" s="151"/>
      <c r="E231" s="193"/>
      <c r="F231" s="193"/>
    </row>
    <row r="232" spans="1:6" x14ac:dyDescent="0.2">
      <c r="A232" s="174"/>
      <c r="B232" s="168" t="s">
        <v>531</v>
      </c>
      <c r="C232" s="113"/>
      <c r="D232" s="151"/>
      <c r="E232" s="165"/>
      <c r="F232" s="165"/>
    </row>
    <row r="233" spans="1:6" x14ac:dyDescent="0.2">
      <c r="A233" s="174"/>
      <c r="B233" s="168" t="s">
        <v>532</v>
      </c>
      <c r="C233" s="113"/>
      <c r="D233" s="151"/>
      <c r="E233" s="165"/>
      <c r="F233" s="165"/>
    </row>
    <row r="234" spans="1:6" x14ac:dyDescent="0.2">
      <c r="A234" s="174"/>
      <c r="B234" s="175" t="s">
        <v>533</v>
      </c>
      <c r="C234" s="113"/>
      <c r="D234" s="151"/>
      <c r="E234" s="165"/>
      <c r="F234" s="165"/>
    </row>
    <row r="235" spans="1:6" x14ac:dyDescent="0.2">
      <c r="A235" s="174"/>
      <c r="B235" s="194"/>
      <c r="C235" s="113"/>
      <c r="D235" s="151"/>
      <c r="E235" s="193"/>
      <c r="F235" s="193"/>
    </row>
    <row r="236" spans="1:6" x14ac:dyDescent="0.2">
      <c r="A236" s="207"/>
      <c r="B236" s="194" t="s">
        <v>602</v>
      </c>
      <c r="C236" s="113" t="s">
        <v>194</v>
      </c>
      <c r="D236" s="151">
        <v>1</v>
      </c>
      <c r="E236" s="176"/>
      <c r="F236" s="177"/>
    </row>
    <row r="237" spans="1:6" x14ac:dyDescent="0.2">
      <c r="A237" s="207"/>
      <c r="B237" s="194"/>
      <c r="C237" s="113"/>
      <c r="D237" s="151"/>
      <c r="E237" s="193"/>
      <c r="F237" s="193"/>
    </row>
    <row r="238" spans="1:6" x14ac:dyDescent="0.2">
      <c r="A238" s="207"/>
      <c r="B238" s="194"/>
      <c r="C238" s="113"/>
      <c r="D238" s="151"/>
      <c r="E238" s="193"/>
      <c r="F238" s="193"/>
    </row>
    <row r="239" spans="1:6" x14ac:dyDescent="0.2">
      <c r="A239" s="207" t="s">
        <v>742</v>
      </c>
      <c r="B239" s="153" t="s">
        <v>603</v>
      </c>
      <c r="C239" s="113"/>
      <c r="D239" s="151"/>
      <c r="E239" s="193"/>
      <c r="F239" s="193"/>
    </row>
    <row r="240" spans="1:6" x14ac:dyDescent="0.2">
      <c r="A240" s="207"/>
      <c r="B240" s="153"/>
      <c r="C240" s="113"/>
      <c r="D240" s="151"/>
      <c r="E240" s="193"/>
      <c r="F240" s="193"/>
    </row>
    <row r="241" spans="1:6" ht="25.5" x14ac:dyDescent="0.2">
      <c r="A241" s="207"/>
      <c r="B241" s="112" t="s">
        <v>604</v>
      </c>
      <c r="C241" s="113"/>
      <c r="D241" s="151"/>
      <c r="E241" s="193"/>
      <c r="F241" s="193"/>
    </row>
    <row r="242" spans="1:6" x14ac:dyDescent="0.2">
      <c r="A242" s="207"/>
      <c r="B242" s="112"/>
      <c r="C242" s="113"/>
      <c r="D242" s="151"/>
      <c r="E242" s="193"/>
      <c r="F242" s="193"/>
    </row>
    <row r="243" spans="1:6" x14ac:dyDescent="0.2">
      <c r="A243" s="207"/>
      <c r="B243" s="102" t="s">
        <v>576</v>
      </c>
      <c r="C243" s="113"/>
      <c r="D243" s="151"/>
      <c r="E243" s="193"/>
      <c r="F243" s="193"/>
    </row>
    <row r="244" spans="1:6" ht="38.25" x14ac:dyDescent="0.2">
      <c r="A244" s="207"/>
      <c r="B244" s="102" t="s">
        <v>605</v>
      </c>
      <c r="C244" s="113"/>
      <c r="D244" s="151"/>
      <c r="E244" s="193"/>
      <c r="F244" s="193"/>
    </row>
    <row r="245" spans="1:6" x14ac:dyDescent="0.2">
      <c r="A245" s="207"/>
      <c r="B245" s="102"/>
      <c r="C245" s="113"/>
      <c r="D245" s="151"/>
      <c r="E245" s="193"/>
      <c r="F245" s="193"/>
    </row>
    <row r="246" spans="1:6" x14ac:dyDescent="0.2">
      <c r="A246" s="207"/>
      <c r="B246" s="102"/>
      <c r="C246" s="113"/>
      <c r="D246" s="151"/>
      <c r="E246" s="193"/>
      <c r="F246" s="193"/>
    </row>
    <row r="247" spans="1:6" x14ac:dyDescent="0.2">
      <c r="A247" s="207"/>
      <c r="B247" s="175" t="s">
        <v>606</v>
      </c>
      <c r="C247" s="113"/>
      <c r="D247" s="151"/>
      <c r="E247" s="193"/>
      <c r="F247" s="193"/>
    </row>
    <row r="248" spans="1:6" x14ac:dyDescent="0.2">
      <c r="A248" s="207"/>
      <c r="B248" s="213" t="s">
        <v>607</v>
      </c>
      <c r="C248" s="113"/>
      <c r="D248" s="151"/>
      <c r="E248" s="193"/>
      <c r="F248" s="193"/>
    </row>
    <row r="249" spans="1:6" ht="38.25" x14ac:dyDescent="0.2">
      <c r="A249" s="207"/>
      <c r="B249" s="144" t="s">
        <v>608</v>
      </c>
      <c r="C249" s="113"/>
      <c r="D249" s="151"/>
      <c r="E249" s="193"/>
      <c r="F249" s="193"/>
    </row>
    <row r="250" spans="1:6" x14ac:dyDescent="0.2">
      <c r="A250" s="207"/>
      <c r="B250" s="214" t="s">
        <v>609</v>
      </c>
      <c r="C250" s="113"/>
      <c r="D250" s="151"/>
      <c r="E250" s="193"/>
      <c r="F250" s="193"/>
    </row>
    <row r="251" spans="1:6" x14ac:dyDescent="0.2">
      <c r="A251" s="207"/>
      <c r="B251" s="214" t="s">
        <v>610</v>
      </c>
      <c r="C251" s="113"/>
      <c r="D251" s="151"/>
      <c r="E251" s="193"/>
      <c r="F251" s="193"/>
    </row>
    <row r="252" spans="1:6" x14ac:dyDescent="0.2">
      <c r="A252" s="207"/>
      <c r="B252" s="214" t="s">
        <v>611</v>
      </c>
      <c r="C252" s="113"/>
      <c r="D252" s="151"/>
      <c r="E252" s="193"/>
      <c r="F252" s="193"/>
    </row>
    <row r="253" spans="1:6" x14ac:dyDescent="0.2">
      <c r="A253" s="207"/>
      <c r="B253" s="214" t="s">
        <v>612</v>
      </c>
      <c r="C253" s="113"/>
      <c r="D253" s="151"/>
      <c r="E253" s="193"/>
      <c r="F253" s="193"/>
    </row>
    <row r="254" spans="1:6" x14ac:dyDescent="0.2">
      <c r="A254" s="207"/>
      <c r="B254" s="213" t="s">
        <v>613</v>
      </c>
      <c r="C254" s="113"/>
      <c r="D254" s="151"/>
      <c r="E254" s="193"/>
      <c r="F254" s="193"/>
    </row>
    <row r="255" spans="1:6" x14ac:dyDescent="0.2">
      <c r="A255" s="207"/>
      <c r="B255" s="215" t="s">
        <v>614</v>
      </c>
      <c r="C255" s="113"/>
      <c r="D255" s="151"/>
      <c r="E255" s="193"/>
      <c r="F255" s="193"/>
    </row>
    <row r="256" spans="1:6" ht="38.25" x14ac:dyDescent="0.2">
      <c r="A256" s="216"/>
      <c r="B256" s="216" t="s">
        <v>615</v>
      </c>
      <c r="C256" s="216"/>
      <c r="D256" s="216"/>
      <c r="E256" s="216"/>
      <c r="F256" s="216"/>
    </row>
    <row r="257" spans="1:6" x14ac:dyDescent="0.2">
      <c r="A257" s="207"/>
      <c r="B257" s="215" t="s">
        <v>599</v>
      </c>
      <c r="C257" s="113"/>
      <c r="D257" s="151"/>
      <c r="E257" s="193"/>
      <c r="F257" s="193"/>
    </row>
    <row r="258" spans="1:6" x14ac:dyDescent="0.2">
      <c r="A258" s="207"/>
      <c r="B258" s="215"/>
      <c r="C258" s="113"/>
      <c r="D258" s="151"/>
      <c r="E258" s="193"/>
      <c r="F258" s="193"/>
    </row>
    <row r="259" spans="1:6" ht="25.5" x14ac:dyDescent="0.2">
      <c r="A259" s="207"/>
      <c r="B259" s="216" t="s">
        <v>616</v>
      </c>
      <c r="C259" s="113"/>
      <c r="D259" s="151"/>
      <c r="E259" s="193"/>
      <c r="F259" s="193"/>
    </row>
    <row r="260" spans="1:6" x14ac:dyDescent="0.2">
      <c r="A260" s="207"/>
      <c r="B260" s="216"/>
      <c r="C260" s="113"/>
      <c r="D260" s="151"/>
      <c r="E260" s="193"/>
      <c r="F260" s="193"/>
    </row>
    <row r="261" spans="1:6" x14ac:dyDescent="0.2">
      <c r="A261" s="207"/>
      <c r="B261" s="166" t="s">
        <v>617</v>
      </c>
      <c r="C261" s="113"/>
      <c r="D261" s="151"/>
      <c r="E261" s="193"/>
      <c r="F261" s="193"/>
    </row>
    <row r="262" spans="1:6" x14ac:dyDescent="0.2">
      <c r="A262" s="207"/>
      <c r="B262" s="166"/>
      <c r="C262" s="113"/>
      <c r="D262" s="151"/>
      <c r="E262" s="193"/>
      <c r="F262" s="193"/>
    </row>
    <row r="263" spans="1:6" x14ac:dyDescent="0.2">
      <c r="A263" s="207"/>
      <c r="B263" s="168" t="s">
        <v>618</v>
      </c>
      <c r="C263" s="113"/>
      <c r="D263" s="151"/>
      <c r="E263" s="193"/>
      <c r="F263" s="193"/>
    </row>
    <row r="264" spans="1:6" x14ac:dyDescent="0.2">
      <c r="A264" s="207"/>
      <c r="B264" s="168" t="s">
        <v>619</v>
      </c>
      <c r="C264" s="113"/>
      <c r="D264" s="151"/>
      <c r="E264" s="193"/>
      <c r="F264" s="193"/>
    </row>
    <row r="265" spans="1:6" x14ac:dyDescent="0.2">
      <c r="A265" s="207"/>
      <c r="B265" s="175" t="s">
        <v>620</v>
      </c>
      <c r="C265" s="113"/>
      <c r="D265" s="151"/>
      <c r="E265" s="193"/>
      <c r="F265" s="193"/>
    </row>
    <row r="266" spans="1:6" x14ac:dyDescent="0.2">
      <c r="A266" s="207"/>
      <c r="B266" s="153" t="s">
        <v>621</v>
      </c>
      <c r="C266" s="113" t="s">
        <v>194</v>
      </c>
      <c r="D266" s="151">
        <v>1</v>
      </c>
      <c r="E266" s="176"/>
      <c r="F266" s="177"/>
    </row>
    <row r="267" spans="1:6" x14ac:dyDescent="0.2">
      <c r="A267" s="217"/>
      <c r="B267" s="218"/>
      <c r="C267" s="202"/>
      <c r="D267" s="219"/>
      <c r="E267" s="220"/>
      <c r="F267" s="221"/>
    </row>
    <row r="268" spans="1:6" x14ac:dyDescent="0.2">
      <c r="A268" s="217"/>
      <c r="B268" s="218"/>
      <c r="C268" s="202"/>
      <c r="D268" s="219"/>
      <c r="E268" s="220"/>
      <c r="F268" s="221"/>
    </row>
    <row r="269" spans="1:6" x14ac:dyDescent="0.2">
      <c r="A269" s="21" t="s">
        <v>743</v>
      </c>
      <c r="B269" s="53" t="s">
        <v>622</v>
      </c>
      <c r="C269" s="54"/>
      <c r="D269" s="76"/>
      <c r="E269" s="53"/>
      <c r="F269" s="15">
        <f>SUM(F270:F346)</f>
        <v>0</v>
      </c>
    </row>
    <row r="270" spans="1:6" x14ac:dyDescent="0.2">
      <c r="A270" s="206"/>
      <c r="B270" s="148"/>
      <c r="C270" s="150"/>
      <c r="D270" s="185"/>
      <c r="E270" s="152"/>
      <c r="F270" s="152"/>
    </row>
    <row r="271" spans="1:6" ht="25.5" x14ac:dyDescent="0.2">
      <c r="A271" s="206"/>
      <c r="B271" s="147" t="s">
        <v>623</v>
      </c>
      <c r="C271" s="150"/>
      <c r="D271" s="185"/>
      <c r="E271" s="152"/>
      <c r="F271" s="152"/>
    </row>
    <row r="272" spans="1:6" x14ac:dyDescent="0.2">
      <c r="A272" s="206"/>
      <c r="B272" s="139" t="s">
        <v>489</v>
      </c>
      <c r="C272" s="150"/>
      <c r="D272" s="185"/>
      <c r="E272" s="152"/>
      <c r="F272" s="152"/>
    </row>
    <row r="273" spans="1:6" x14ac:dyDescent="0.2">
      <c r="A273" s="206"/>
      <c r="B273" s="139"/>
      <c r="C273" s="150"/>
      <c r="D273" s="185"/>
      <c r="E273" s="152"/>
      <c r="F273" s="152"/>
    </row>
    <row r="274" spans="1:6" x14ac:dyDescent="0.2">
      <c r="A274" s="206"/>
      <c r="B274" s="194" t="s">
        <v>624</v>
      </c>
      <c r="C274" s="150"/>
      <c r="D274" s="185"/>
      <c r="E274" s="152"/>
      <c r="F274" s="152"/>
    </row>
    <row r="275" spans="1:6" x14ac:dyDescent="0.2">
      <c r="A275" s="206"/>
      <c r="B275" s="194"/>
      <c r="C275" s="150"/>
      <c r="D275" s="185"/>
      <c r="E275" s="152"/>
      <c r="F275" s="152"/>
    </row>
    <row r="276" spans="1:6" x14ac:dyDescent="0.2">
      <c r="A276" s="206"/>
      <c r="B276" s="222" t="s">
        <v>625</v>
      </c>
      <c r="C276" s="150"/>
      <c r="D276" s="185"/>
      <c r="E276" s="152"/>
      <c r="F276" s="152"/>
    </row>
    <row r="277" spans="1:6" x14ac:dyDescent="0.2">
      <c r="A277" s="206"/>
      <c r="B277" s="139"/>
      <c r="C277" s="150"/>
      <c r="D277" s="185"/>
      <c r="E277" s="152"/>
      <c r="F277" s="152"/>
    </row>
    <row r="278" spans="1:6" x14ac:dyDescent="0.2">
      <c r="A278" s="183" t="s">
        <v>744</v>
      </c>
      <c r="B278" s="139" t="s">
        <v>626</v>
      </c>
      <c r="C278" s="150"/>
      <c r="D278" s="185"/>
      <c r="E278" s="152"/>
      <c r="F278" s="152"/>
    </row>
    <row r="279" spans="1:6" x14ac:dyDescent="0.2">
      <c r="A279" s="206"/>
      <c r="B279" s="139" t="s">
        <v>627</v>
      </c>
      <c r="C279" s="150"/>
      <c r="D279" s="185"/>
      <c r="E279" s="152"/>
      <c r="F279" s="152"/>
    </row>
    <row r="280" spans="1:6" x14ac:dyDescent="0.2">
      <c r="A280" s="206"/>
      <c r="B280" s="223" t="s">
        <v>628</v>
      </c>
      <c r="C280" s="150"/>
      <c r="D280" s="185"/>
      <c r="E280" s="152"/>
      <c r="F280" s="152"/>
    </row>
    <row r="281" spans="1:6" x14ac:dyDescent="0.2">
      <c r="A281" s="206"/>
      <c r="B281" s="147" t="s">
        <v>629</v>
      </c>
      <c r="C281" s="150"/>
      <c r="D281" s="185"/>
      <c r="E281" s="152"/>
      <c r="F281" s="152"/>
    </row>
    <row r="282" spans="1:6" x14ac:dyDescent="0.2">
      <c r="A282" s="206"/>
      <c r="B282" s="147" t="s">
        <v>630</v>
      </c>
      <c r="C282" s="224" t="s">
        <v>194</v>
      </c>
      <c r="D282" s="225">
        <v>1</v>
      </c>
      <c r="E282" s="176"/>
      <c r="F282" s="176"/>
    </row>
    <row r="283" spans="1:6" x14ac:dyDescent="0.2">
      <c r="A283" s="206"/>
      <c r="B283" s="139"/>
      <c r="C283" s="150"/>
      <c r="D283" s="185"/>
      <c r="E283" s="152"/>
      <c r="F283" s="152"/>
    </row>
    <row r="284" spans="1:6" x14ac:dyDescent="0.2">
      <c r="A284" s="183" t="s">
        <v>745</v>
      </c>
      <c r="B284" s="147" t="s">
        <v>631</v>
      </c>
      <c r="C284" s="150"/>
      <c r="D284" s="185"/>
      <c r="E284" s="152"/>
      <c r="F284" s="152"/>
    </row>
    <row r="285" spans="1:6" x14ac:dyDescent="0.2">
      <c r="A285" s="206"/>
      <c r="B285" s="147" t="s">
        <v>632</v>
      </c>
      <c r="C285" s="150"/>
      <c r="D285" s="185"/>
      <c r="E285" s="152"/>
      <c r="F285" s="152"/>
    </row>
    <row r="286" spans="1:6" x14ac:dyDescent="0.2">
      <c r="A286" s="206"/>
      <c r="B286" s="147" t="s">
        <v>630</v>
      </c>
      <c r="C286" s="224" t="s">
        <v>194</v>
      </c>
      <c r="D286" s="225">
        <v>1</v>
      </c>
      <c r="E286" s="176"/>
      <c r="F286" s="176"/>
    </row>
    <row r="287" spans="1:6" x14ac:dyDescent="0.2">
      <c r="A287" s="206"/>
      <c r="B287" s="147"/>
      <c r="C287" s="224"/>
      <c r="D287" s="225"/>
      <c r="E287" s="176"/>
      <c r="F287" s="176"/>
    </row>
    <row r="288" spans="1:6" x14ac:dyDescent="0.2">
      <c r="A288" s="206"/>
      <c r="B288" s="139"/>
      <c r="C288" s="150"/>
      <c r="D288" s="185"/>
      <c r="E288" s="152"/>
      <c r="F288" s="152"/>
    </row>
    <row r="289" spans="1:6" x14ac:dyDescent="0.2">
      <c r="A289" s="206"/>
      <c r="B289" s="222" t="s">
        <v>633</v>
      </c>
      <c r="C289" s="150"/>
      <c r="D289" s="185"/>
      <c r="E289" s="152"/>
      <c r="F289" s="152"/>
    </row>
    <row r="290" spans="1:6" x14ac:dyDescent="0.2">
      <c r="A290" s="206"/>
      <c r="B290" s="139"/>
      <c r="C290" s="150"/>
      <c r="D290" s="185"/>
      <c r="E290" s="152"/>
      <c r="F290" s="152"/>
    </row>
    <row r="291" spans="1:6" x14ac:dyDescent="0.2">
      <c r="A291" s="183" t="s">
        <v>746</v>
      </c>
      <c r="B291" s="139" t="s">
        <v>634</v>
      </c>
      <c r="C291" s="150"/>
      <c r="D291" s="185"/>
      <c r="E291" s="152"/>
      <c r="F291" s="152"/>
    </row>
    <row r="292" spans="1:6" x14ac:dyDescent="0.2">
      <c r="A292" s="206"/>
      <c r="B292" s="139"/>
      <c r="C292" s="150"/>
      <c r="D292" s="185"/>
      <c r="E292" s="152"/>
      <c r="F292" s="152"/>
    </row>
    <row r="293" spans="1:6" x14ac:dyDescent="0.2">
      <c r="A293" s="206"/>
      <c r="B293" s="139" t="s">
        <v>627</v>
      </c>
      <c r="C293" s="150"/>
      <c r="D293" s="185"/>
      <c r="E293" s="152"/>
      <c r="F293" s="152"/>
    </row>
    <row r="294" spans="1:6" x14ac:dyDescent="0.2">
      <c r="A294" s="206"/>
      <c r="B294" s="223" t="s">
        <v>635</v>
      </c>
      <c r="C294" s="150"/>
      <c r="D294" s="185"/>
      <c r="E294" s="152"/>
      <c r="F294" s="152"/>
    </row>
    <row r="295" spans="1:6" x14ac:dyDescent="0.2">
      <c r="A295" s="206"/>
      <c r="B295" s="147" t="s">
        <v>636</v>
      </c>
      <c r="C295" s="150"/>
      <c r="D295" s="185"/>
      <c r="E295" s="152"/>
      <c r="F295" s="152"/>
    </row>
    <row r="296" spans="1:6" x14ac:dyDescent="0.2">
      <c r="A296" s="206"/>
      <c r="B296" s="147" t="s">
        <v>630</v>
      </c>
      <c r="C296" s="224" t="s">
        <v>194</v>
      </c>
      <c r="D296" s="225">
        <v>1</v>
      </c>
      <c r="E296" s="176"/>
      <c r="F296" s="176"/>
    </row>
    <row r="297" spans="1:6" x14ac:dyDescent="0.2">
      <c r="A297" s="206"/>
      <c r="B297" s="139"/>
      <c r="C297" s="150"/>
      <c r="D297" s="185"/>
      <c r="E297" s="152"/>
      <c r="F297" s="152"/>
    </row>
    <row r="298" spans="1:6" x14ac:dyDescent="0.2">
      <c r="A298" s="183" t="s">
        <v>747</v>
      </c>
      <c r="B298" s="147" t="s">
        <v>637</v>
      </c>
      <c r="C298" s="150"/>
      <c r="D298" s="185"/>
      <c r="E298" s="152"/>
      <c r="F298" s="152"/>
    </row>
    <row r="299" spans="1:6" x14ac:dyDescent="0.2">
      <c r="A299" s="206"/>
      <c r="B299" s="147" t="s">
        <v>638</v>
      </c>
      <c r="C299" s="150"/>
      <c r="D299" s="185"/>
      <c r="E299" s="152"/>
      <c r="F299" s="152"/>
    </row>
    <row r="300" spans="1:6" x14ac:dyDescent="0.2">
      <c r="A300" s="206"/>
      <c r="B300" s="147" t="s">
        <v>630</v>
      </c>
      <c r="C300" s="224" t="s">
        <v>194</v>
      </c>
      <c r="D300" s="225">
        <v>1</v>
      </c>
      <c r="E300" s="176"/>
      <c r="F300" s="176"/>
    </row>
    <row r="301" spans="1:6" x14ac:dyDescent="0.2">
      <c r="A301" s="206"/>
      <c r="B301" s="139"/>
      <c r="C301" s="150"/>
      <c r="D301" s="185"/>
      <c r="E301" s="152"/>
      <c r="F301" s="152"/>
    </row>
    <row r="302" spans="1:6" x14ac:dyDescent="0.2">
      <c r="A302" s="206"/>
      <c r="B302" s="139"/>
      <c r="C302" s="150"/>
      <c r="D302" s="185"/>
      <c r="E302" s="152"/>
      <c r="F302" s="152"/>
    </row>
    <row r="303" spans="1:6" x14ac:dyDescent="0.2">
      <c r="A303" s="206"/>
      <c r="B303" s="222"/>
      <c r="C303" s="150"/>
      <c r="D303" s="185"/>
      <c r="E303" s="152"/>
      <c r="F303" s="152"/>
    </row>
    <row r="304" spans="1:6" x14ac:dyDescent="0.2">
      <c r="A304" s="183"/>
      <c r="B304" s="226" t="s">
        <v>639</v>
      </c>
      <c r="C304" s="227"/>
      <c r="D304" s="203"/>
      <c r="E304" s="228"/>
      <c r="F304" s="228"/>
    </row>
    <row r="305" spans="1:6" x14ac:dyDescent="0.2">
      <c r="A305" s="183"/>
      <c r="B305" s="226"/>
      <c r="C305" s="227"/>
      <c r="D305" s="203"/>
      <c r="E305" s="228"/>
      <c r="F305" s="228"/>
    </row>
    <row r="306" spans="1:6" ht="25.5" x14ac:dyDescent="0.2">
      <c r="A306" s="183"/>
      <c r="B306" s="229" t="s">
        <v>640</v>
      </c>
      <c r="C306" s="227"/>
      <c r="D306" s="203"/>
      <c r="E306" s="228"/>
      <c r="F306" s="228"/>
    </row>
    <row r="307" spans="1:6" x14ac:dyDescent="0.2">
      <c r="A307" s="183"/>
      <c r="B307" s="226"/>
      <c r="C307" s="227"/>
      <c r="D307" s="203"/>
      <c r="E307" s="228"/>
      <c r="F307" s="228"/>
    </row>
    <row r="308" spans="1:6" x14ac:dyDescent="0.2">
      <c r="A308" s="183"/>
      <c r="B308" s="222" t="s">
        <v>625</v>
      </c>
      <c r="C308" s="227"/>
      <c r="D308" s="203"/>
      <c r="E308" s="228"/>
      <c r="F308" s="228"/>
    </row>
    <row r="309" spans="1:6" x14ac:dyDescent="0.2">
      <c r="A309" s="183"/>
      <c r="B309" s="222"/>
      <c r="C309" s="227"/>
      <c r="D309" s="203"/>
      <c r="E309" s="228"/>
      <c r="F309" s="228"/>
    </row>
    <row r="310" spans="1:6" x14ac:dyDescent="0.2">
      <c r="A310" s="183" t="s">
        <v>748</v>
      </c>
      <c r="B310" s="139" t="s">
        <v>641</v>
      </c>
      <c r="C310" s="224" t="s">
        <v>19</v>
      </c>
      <c r="D310" s="225">
        <v>2</v>
      </c>
      <c r="E310" s="176"/>
      <c r="F310" s="177"/>
    </row>
    <row r="311" spans="1:6" x14ac:dyDescent="0.2">
      <c r="A311" s="183"/>
      <c r="B311" s="222"/>
      <c r="C311" s="227"/>
      <c r="D311" s="203"/>
      <c r="E311" s="228"/>
      <c r="F311" s="228"/>
    </row>
    <row r="312" spans="1:6" x14ac:dyDescent="0.2">
      <c r="A312" s="183" t="s">
        <v>749</v>
      </c>
      <c r="B312" s="139" t="s">
        <v>642</v>
      </c>
      <c r="C312" s="230" t="s">
        <v>194</v>
      </c>
      <c r="D312" s="203">
        <v>1</v>
      </c>
      <c r="E312" s="176"/>
      <c r="F312" s="177"/>
    </row>
    <row r="313" spans="1:6" x14ac:dyDescent="0.2">
      <c r="A313" s="183"/>
      <c r="B313" s="139"/>
      <c r="C313" s="230"/>
      <c r="D313" s="203"/>
      <c r="E313" s="176"/>
      <c r="F313" s="177"/>
    </row>
    <row r="314" spans="1:6" x14ac:dyDescent="0.2">
      <c r="A314" s="183" t="s">
        <v>750</v>
      </c>
      <c r="B314" s="231" t="s">
        <v>643</v>
      </c>
      <c r="C314" s="230" t="s">
        <v>194</v>
      </c>
      <c r="D314" s="203">
        <v>1</v>
      </c>
      <c r="E314" s="176"/>
      <c r="F314" s="177"/>
    </row>
    <row r="315" spans="1:6" x14ac:dyDescent="0.2">
      <c r="A315" s="183"/>
      <c r="B315" s="139"/>
      <c r="C315" s="227"/>
      <c r="D315" s="203"/>
      <c r="E315" s="165"/>
      <c r="F315" s="165"/>
    </row>
    <row r="316" spans="1:6" x14ac:dyDescent="0.2">
      <c r="A316" s="183" t="s">
        <v>751</v>
      </c>
      <c r="B316" s="139" t="s">
        <v>644</v>
      </c>
      <c r="C316" s="232" t="s">
        <v>27</v>
      </c>
      <c r="D316" s="203">
        <v>5</v>
      </c>
      <c r="E316" s="176"/>
      <c r="F316" s="233"/>
    </row>
    <row r="317" spans="1:6" x14ac:dyDescent="0.2">
      <c r="A317" s="183"/>
      <c r="B317" s="226"/>
      <c r="C317" s="227"/>
      <c r="D317" s="203"/>
      <c r="E317" s="228"/>
      <c r="F317" s="228"/>
    </row>
    <row r="318" spans="1:6" x14ac:dyDescent="0.2">
      <c r="A318" s="183"/>
      <c r="B318" s="222" t="s">
        <v>633</v>
      </c>
      <c r="C318" s="230"/>
      <c r="D318" s="203"/>
      <c r="E318" s="176"/>
      <c r="F318" s="177"/>
    </row>
    <row r="319" spans="1:6" x14ac:dyDescent="0.2">
      <c r="A319" s="183"/>
      <c r="B319" s="234"/>
      <c r="C319" s="230"/>
      <c r="D319" s="203"/>
      <c r="E319" s="176"/>
      <c r="F319" s="177"/>
    </row>
    <row r="320" spans="1:6" x14ac:dyDescent="0.2">
      <c r="A320" s="183" t="s">
        <v>752</v>
      </c>
      <c r="B320" s="139" t="s">
        <v>645</v>
      </c>
      <c r="C320" s="224" t="s">
        <v>19</v>
      </c>
      <c r="D320" s="203">
        <v>3.5</v>
      </c>
      <c r="E320" s="176"/>
      <c r="F320" s="177"/>
    </row>
    <row r="321" spans="1:6" x14ac:dyDescent="0.2">
      <c r="A321" s="183"/>
      <c r="B321" s="222"/>
      <c r="C321" s="227"/>
      <c r="D321" s="203"/>
      <c r="E321" s="228"/>
      <c r="F321" s="228"/>
    </row>
    <row r="322" spans="1:6" x14ac:dyDescent="0.2">
      <c r="A322" s="183" t="s">
        <v>753</v>
      </c>
      <c r="B322" s="231" t="s">
        <v>646</v>
      </c>
      <c r="C322" s="230" t="s">
        <v>194</v>
      </c>
      <c r="D322" s="203">
        <v>2</v>
      </c>
      <c r="E322" s="176"/>
      <c r="F322" s="177"/>
    </row>
    <row r="323" spans="1:6" x14ac:dyDescent="0.2">
      <c r="A323" s="183"/>
      <c r="B323" s="231"/>
      <c r="C323" s="230"/>
      <c r="D323" s="203"/>
      <c r="E323" s="176"/>
      <c r="F323" s="177"/>
    </row>
    <row r="324" spans="1:6" x14ac:dyDescent="0.2">
      <c r="A324" s="183" t="s">
        <v>754</v>
      </c>
      <c r="B324" s="139" t="s">
        <v>647</v>
      </c>
      <c r="C324" s="230" t="s">
        <v>194</v>
      </c>
      <c r="D324" s="203">
        <v>1</v>
      </c>
      <c r="E324" s="176"/>
      <c r="F324" s="177"/>
    </row>
    <row r="325" spans="1:6" x14ac:dyDescent="0.2">
      <c r="A325" s="183"/>
      <c r="B325" s="235" t="s">
        <v>648</v>
      </c>
      <c r="C325" s="230"/>
      <c r="D325" s="203"/>
      <c r="E325" s="176"/>
      <c r="F325" s="177"/>
    </row>
    <row r="326" spans="1:6" x14ac:dyDescent="0.2">
      <c r="A326" s="183"/>
      <c r="B326" s="139"/>
      <c r="C326" s="227"/>
      <c r="D326" s="203"/>
      <c r="E326" s="165"/>
      <c r="F326" s="165"/>
    </row>
    <row r="327" spans="1:6" x14ac:dyDescent="0.2">
      <c r="A327" s="183" t="s">
        <v>755</v>
      </c>
      <c r="B327" s="139" t="s">
        <v>649</v>
      </c>
      <c r="C327" s="232" t="s">
        <v>27</v>
      </c>
      <c r="D327" s="203">
        <v>3</v>
      </c>
      <c r="E327" s="176"/>
      <c r="F327" s="233"/>
    </row>
    <row r="328" spans="1:6" x14ac:dyDescent="0.2">
      <c r="A328" s="183"/>
      <c r="B328" s="226"/>
      <c r="C328" s="227"/>
      <c r="D328" s="203"/>
      <c r="E328" s="228"/>
      <c r="F328" s="228"/>
    </row>
    <row r="329" spans="1:6" x14ac:dyDescent="0.2">
      <c r="A329" s="183"/>
      <c r="B329" s="222" t="s">
        <v>650</v>
      </c>
      <c r="C329" s="230"/>
      <c r="D329" s="203"/>
      <c r="E329" s="176"/>
      <c r="F329" s="177"/>
    </row>
    <row r="330" spans="1:6" x14ac:dyDescent="0.2">
      <c r="A330" s="183"/>
      <c r="B330" s="234"/>
      <c r="C330" s="230"/>
      <c r="D330" s="203"/>
      <c r="E330" s="176"/>
      <c r="F330" s="177"/>
    </row>
    <row r="331" spans="1:6" x14ac:dyDescent="0.2">
      <c r="A331" s="183" t="s">
        <v>756</v>
      </c>
      <c r="B331" s="139" t="s">
        <v>651</v>
      </c>
      <c r="C331" s="224" t="s">
        <v>19</v>
      </c>
      <c r="D331" s="225">
        <v>4</v>
      </c>
      <c r="E331" s="176"/>
      <c r="F331" s="177"/>
    </row>
    <row r="332" spans="1:6" x14ac:dyDescent="0.2">
      <c r="A332" s="183"/>
      <c r="B332" s="222"/>
      <c r="C332" s="227"/>
      <c r="D332" s="203"/>
      <c r="E332" s="228"/>
      <c r="F332" s="228"/>
    </row>
    <row r="333" spans="1:6" x14ac:dyDescent="0.2">
      <c r="A333" s="183" t="s">
        <v>757</v>
      </c>
      <c r="B333" s="139" t="s">
        <v>652</v>
      </c>
      <c r="C333" s="230" t="s">
        <v>194</v>
      </c>
      <c r="D333" s="203">
        <v>2</v>
      </c>
      <c r="E333" s="176"/>
      <c r="F333" s="177"/>
    </row>
    <row r="334" spans="1:6" x14ac:dyDescent="0.2">
      <c r="A334" s="183"/>
      <c r="B334" s="139"/>
      <c r="C334" s="230"/>
      <c r="D334" s="203"/>
      <c r="E334" s="176"/>
      <c r="F334" s="177"/>
    </row>
    <row r="335" spans="1:6" x14ac:dyDescent="0.2">
      <c r="A335" s="183" t="s">
        <v>758</v>
      </c>
      <c r="B335" s="231" t="s">
        <v>653</v>
      </c>
      <c r="C335" s="230" t="s">
        <v>194</v>
      </c>
      <c r="D335" s="203">
        <v>2</v>
      </c>
      <c r="E335" s="176"/>
      <c r="F335" s="177"/>
    </row>
    <row r="336" spans="1:6" x14ac:dyDescent="0.2">
      <c r="A336" s="183"/>
      <c r="B336" s="231"/>
      <c r="C336" s="230"/>
      <c r="D336" s="203"/>
      <c r="E336" s="176"/>
      <c r="F336" s="177"/>
    </row>
    <row r="337" spans="1:6" x14ac:dyDescent="0.2">
      <c r="A337" s="183" t="s">
        <v>759</v>
      </c>
      <c r="B337" s="139" t="s">
        <v>654</v>
      </c>
      <c r="C337" s="230" t="s">
        <v>194</v>
      </c>
      <c r="D337" s="203">
        <v>1</v>
      </c>
      <c r="E337" s="176"/>
      <c r="F337" s="177"/>
    </row>
    <row r="338" spans="1:6" x14ac:dyDescent="0.2">
      <c r="A338" s="183"/>
      <c r="B338" s="235" t="s">
        <v>655</v>
      </c>
      <c r="C338" s="230"/>
      <c r="D338" s="203"/>
      <c r="E338" s="176"/>
      <c r="F338" s="177"/>
    </row>
    <row r="339" spans="1:6" x14ac:dyDescent="0.2">
      <c r="A339" s="183"/>
      <c r="B339" s="231"/>
      <c r="C339" s="230"/>
      <c r="D339" s="203"/>
      <c r="E339" s="176"/>
      <c r="F339" s="177"/>
    </row>
    <row r="340" spans="1:6" x14ac:dyDescent="0.2">
      <c r="A340" s="183" t="s">
        <v>760</v>
      </c>
      <c r="B340" s="139" t="s">
        <v>656</v>
      </c>
      <c r="C340" s="232" t="s">
        <v>27</v>
      </c>
      <c r="D340" s="203">
        <v>10</v>
      </c>
      <c r="E340" s="176"/>
      <c r="F340" s="233"/>
    </row>
    <row r="341" spans="1:6" x14ac:dyDescent="0.2">
      <c r="A341" s="183"/>
      <c r="B341" s="226"/>
      <c r="C341" s="227"/>
      <c r="D341" s="203"/>
      <c r="E341" s="228"/>
      <c r="F341" s="228"/>
    </row>
    <row r="342" spans="1:6" x14ac:dyDescent="0.2">
      <c r="A342" s="183"/>
      <c r="B342" s="222" t="s">
        <v>657</v>
      </c>
      <c r="C342" s="230"/>
      <c r="D342" s="203"/>
      <c r="E342" s="176"/>
      <c r="F342" s="177"/>
    </row>
    <row r="343" spans="1:6" x14ac:dyDescent="0.2">
      <c r="A343" s="183"/>
      <c r="B343" s="234"/>
      <c r="C343" s="230"/>
      <c r="D343" s="203"/>
      <c r="E343" s="176"/>
      <c r="F343" s="177"/>
    </row>
    <row r="344" spans="1:6" x14ac:dyDescent="0.2">
      <c r="A344" s="183" t="s">
        <v>761</v>
      </c>
      <c r="B344" s="139" t="s">
        <v>658</v>
      </c>
      <c r="C344" s="224" t="s">
        <v>19</v>
      </c>
      <c r="D344" s="225">
        <v>0.8</v>
      </c>
      <c r="E344" s="176"/>
      <c r="F344" s="177"/>
    </row>
    <row r="345" spans="1:6" x14ac:dyDescent="0.2">
      <c r="A345" s="183"/>
      <c r="B345" s="222"/>
      <c r="C345" s="227"/>
      <c r="D345" s="203"/>
      <c r="E345" s="228"/>
      <c r="F345" s="228"/>
    </row>
    <row r="346" spans="1:6" x14ac:dyDescent="0.2">
      <c r="A346" s="183" t="s">
        <v>762</v>
      </c>
      <c r="B346" s="139" t="s">
        <v>659</v>
      </c>
      <c r="C346" s="232" t="s">
        <v>27</v>
      </c>
      <c r="D346" s="203">
        <v>2</v>
      </c>
      <c r="E346" s="176"/>
      <c r="F346" s="233"/>
    </row>
    <row r="347" spans="1:6" x14ac:dyDescent="0.2">
      <c r="A347" s="183"/>
      <c r="B347" s="234"/>
      <c r="C347" s="227"/>
      <c r="D347" s="203"/>
      <c r="E347" s="228"/>
      <c r="F347" s="228"/>
    </row>
    <row r="348" spans="1:6" x14ac:dyDescent="0.2">
      <c r="A348" s="236"/>
      <c r="B348" s="175"/>
      <c r="C348" s="150"/>
      <c r="D348" s="185"/>
      <c r="E348" s="152"/>
      <c r="F348" s="152"/>
    </row>
    <row r="349" spans="1:6" x14ac:dyDescent="0.2">
      <c r="A349" s="21" t="s">
        <v>763</v>
      </c>
      <c r="B349" s="53" t="s">
        <v>660</v>
      </c>
      <c r="C349" s="54"/>
      <c r="D349" s="76"/>
      <c r="E349" s="53"/>
      <c r="F349" s="15">
        <f>SUM(F350:F420)</f>
        <v>0</v>
      </c>
    </row>
    <row r="350" spans="1:6" x14ac:dyDescent="0.2">
      <c r="A350" s="183"/>
      <c r="B350" s="175"/>
      <c r="C350" s="150"/>
      <c r="D350" s="185"/>
      <c r="E350" s="152"/>
      <c r="F350" s="152"/>
    </row>
    <row r="351" spans="1:6" ht="25.5" x14ac:dyDescent="0.2">
      <c r="A351" s="183"/>
      <c r="B351" s="147" t="s">
        <v>488</v>
      </c>
      <c r="C351" s="150"/>
      <c r="D351" s="185"/>
      <c r="E351" s="152"/>
      <c r="F351" s="152"/>
    </row>
    <row r="352" spans="1:6" x14ac:dyDescent="0.2">
      <c r="A352" s="183"/>
      <c r="B352" s="139"/>
      <c r="C352" s="150"/>
      <c r="D352" s="185"/>
      <c r="E352" s="152"/>
      <c r="F352" s="152"/>
    </row>
    <row r="353" spans="1:6" x14ac:dyDescent="0.2">
      <c r="A353" s="183"/>
      <c r="B353" s="237" t="s">
        <v>661</v>
      </c>
      <c r="C353" s="150"/>
      <c r="D353" s="185"/>
      <c r="E353" s="152"/>
      <c r="F353" s="152"/>
    </row>
    <row r="354" spans="1:6" x14ac:dyDescent="0.2">
      <c r="A354" s="183"/>
      <c r="B354" s="175"/>
      <c r="C354" s="150"/>
      <c r="D354" s="185"/>
      <c r="E354" s="152"/>
      <c r="F354" s="152"/>
    </row>
    <row r="355" spans="1:6" ht="25.5" x14ac:dyDescent="0.2">
      <c r="A355" s="183"/>
      <c r="B355" s="229" t="s">
        <v>662</v>
      </c>
      <c r="C355" s="113"/>
      <c r="D355" s="151"/>
      <c r="E355" s="165"/>
      <c r="F355" s="165"/>
    </row>
    <row r="356" spans="1:6" x14ac:dyDescent="0.2">
      <c r="A356" s="183"/>
      <c r="B356" s="229"/>
      <c r="C356" s="113"/>
      <c r="D356" s="151"/>
      <c r="E356" s="165"/>
      <c r="F356" s="165"/>
    </row>
    <row r="357" spans="1:6" ht="25.5" x14ac:dyDescent="0.2">
      <c r="A357" s="183"/>
      <c r="B357" s="238" t="s">
        <v>663</v>
      </c>
      <c r="C357" s="106"/>
      <c r="D357" s="239"/>
      <c r="E357" s="193"/>
      <c r="F357" s="193"/>
    </row>
    <row r="358" spans="1:6" x14ac:dyDescent="0.2">
      <c r="A358" s="183"/>
      <c r="B358" s="238"/>
      <c r="C358" s="106"/>
      <c r="D358" s="239"/>
      <c r="E358" s="193"/>
      <c r="F358" s="193"/>
    </row>
    <row r="359" spans="1:6" x14ac:dyDescent="0.2">
      <c r="A359" s="183"/>
      <c r="B359" s="139" t="s">
        <v>489</v>
      </c>
      <c r="C359" s="150"/>
      <c r="D359" s="185"/>
      <c r="E359" s="152"/>
      <c r="F359" s="152"/>
    </row>
    <row r="360" spans="1:6" x14ac:dyDescent="0.2">
      <c r="A360" s="183"/>
      <c r="B360" s="139"/>
      <c r="C360" s="150"/>
      <c r="D360" s="185"/>
      <c r="E360" s="152"/>
      <c r="F360" s="152"/>
    </row>
    <row r="361" spans="1:6" x14ac:dyDescent="0.2">
      <c r="A361" s="183"/>
      <c r="B361" s="139"/>
      <c r="C361" s="150"/>
      <c r="D361" s="185"/>
      <c r="E361" s="152"/>
      <c r="F361" s="152"/>
    </row>
    <row r="362" spans="1:6" x14ac:dyDescent="0.2">
      <c r="A362" s="160" t="s">
        <v>764</v>
      </c>
      <c r="B362" s="148" t="s">
        <v>664</v>
      </c>
      <c r="C362" s="113"/>
      <c r="D362" s="151"/>
      <c r="E362" s="165"/>
      <c r="F362" s="165"/>
    </row>
    <row r="363" spans="1:6" x14ac:dyDescent="0.2">
      <c r="A363" s="240"/>
      <c r="B363" s="175"/>
      <c r="C363" s="113"/>
      <c r="D363" s="151"/>
      <c r="E363" s="165"/>
      <c r="F363" s="165"/>
    </row>
    <row r="364" spans="1:6" x14ac:dyDescent="0.2">
      <c r="A364" s="12"/>
      <c r="B364" s="103" t="s">
        <v>665</v>
      </c>
      <c r="C364" s="227"/>
      <c r="D364" s="203"/>
      <c r="E364" s="193"/>
      <c r="F364" s="193"/>
    </row>
    <row r="365" spans="1:6" x14ac:dyDescent="0.2">
      <c r="A365" s="12"/>
      <c r="B365" s="166"/>
      <c r="C365" s="227"/>
      <c r="D365" s="203"/>
      <c r="E365" s="193"/>
      <c r="F365" s="193"/>
    </row>
    <row r="366" spans="1:6" ht="38.25" x14ac:dyDescent="0.2">
      <c r="A366" s="12"/>
      <c r="B366" s="140" t="s">
        <v>666</v>
      </c>
      <c r="C366" s="227"/>
      <c r="D366" s="203"/>
      <c r="E366" s="193"/>
      <c r="F366" s="193"/>
    </row>
    <row r="367" spans="1:6" x14ac:dyDescent="0.2">
      <c r="A367" s="12"/>
      <c r="B367" s="140"/>
      <c r="C367" s="227"/>
      <c r="D367" s="203"/>
      <c r="E367" s="193"/>
      <c r="F367" s="193"/>
    </row>
    <row r="368" spans="1:6" x14ac:dyDescent="0.2">
      <c r="A368" s="12"/>
      <c r="B368" s="140" t="s">
        <v>667</v>
      </c>
      <c r="C368" s="227"/>
      <c r="D368" s="203"/>
      <c r="E368" s="193"/>
      <c r="F368" s="193"/>
    </row>
    <row r="369" spans="1:6" ht="38.25" x14ac:dyDescent="0.2">
      <c r="A369" s="12"/>
      <c r="B369" s="140" t="s">
        <v>668</v>
      </c>
      <c r="C369" s="113"/>
      <c r="D369" s="151"/>
      <c r="E369" s="165"/>
      <c r="F369" s="165"/>
    </row>
    <row r="370" spans="1:6" x14ac:dyDescent="0.2">
      <c r="A370" s="12"/>
      <c r="B370" s="140" t="s">
        <v>669</v>
      </c>
      <c r="C370" s="113"/>
      <c r="D370" s="151"/>
      <c r="E370" s="165"/>
      <c r="F370" s="165"/>
    </row>
    <row r="371" spans="1:6" x14ac:dyDescent="0.2">
      <c r="A371" s="240"/>
      <c r="B371" s="140" t="s">
        <v>670</v>
      </c>
      <c r="C371" s="113"/>
      <c r="D371" s="151"/>
      <c r="E371" s="165"/>
      <c r="F371" s="165"/>
    </row>
    <row r="372" spans="1:6" x14ac:dyDescent="0.2">
      <c r="A372" s="240"/>
      <c r="B372" s="140" t="s">
        <v>671</v>
      </c>
      <c r="C372" s="113"/>
      <c r="D372" s="151"/>
      <c r="E372" s="165"/>
      <c r="F372" s="165"/>
    </row>
    <row r="373" spans="1:6" x14ac:dyDescent="0.2">
      <c r="A373" s="240"/>
      <c r="B373" s="140" t="s">
        <v>672</v>
      </c>
      <c r="C373" s="113"/>
      <c r="D373" s="151"/>
      <c r="E373" s="165"/>
      <c r="F373" s="165"/>
    </row>
    <row r="374" spans="1:6" x14ac:dyDescent="0.2">
      <c r="A374" s="240"/>
      <c r="B374" s="140" t="s">
        <v>673</v>
      </c>
      <c r="C374" s="113"/>
      <c r="D374" s="151"/>
      <c r="E374" s="165"/>
      <c r="F374" s="165"/>
    </row>
    <row r="375" spans="1:6" x14ac:dyDescent="0.2">
      <c r="A375" s="12"/>
      <c r="B375" s="140"/>
      <c r="C375" s="113"/>
      <c r="D375" s="151"/>
      <c r="E375" s="165"/>
      <c r="F375" s="165"/>
    </row>
    <row r="376" spans="1:6" x14ac:dyDescent="0.2">
      <c r="A376" s="12"/>
      <c r="B376" s="140" t="s">
        <v>674</v>
      </c>
      <c r="C376" s="113"/>
      <c r="D376" s="151"/>
      <c r="E376" s="165"/>
      <c r="F376" s="165"/>
    </row>
    <row r="377" spans="1:6" x14ac:dyDescent="0.2">
      <c r="A377" s="12"/>
      <c r="B377" s="140"/>
      <c r="C377" s="113"/>
      <c r="D377" s="151"/>
      <c r="E377" s="165"/>
      <c r="F377" s="165"/>
    </row>
    <row r="378" spans="1:6" x14ac:dyDescent="0.2">
      <c r="A378" s="241"/>
      <c r="B378" s="139" t="s">
        <v>675</v>
      </c>
      <c r="C378" s="230"/>
      <c r="D378" s="242"/>
      <c r="E378" s="105"/>
      <c r="F378" s="105"/>
    </row>
    <row r="379" spans="1:6" x14ac:dyDescent="0.2">
      <c r="A379" s="12"/>
      <c r="B379" s="140"/>
      <c r="C379" s="113"/>
      <c r="D379" s="151"/>
      <c r="E379" s="165"/>
      <c r="F379" s="165"/>
    </row>
    <row r="380" spans="1:6" x14ac:dyDescent="0.2">
      <c r="A380" s="12"/>
      <c r="B380" s="166" t="s">
        <v>676</v>
      </c>
      <c r="C380" s="227" t="s">
        <v>194</v>
      </c>
      <c r="D380" s="203">
        <v>1</v>
      </c>
      <c r="E380" s="176"/>
      <c r="F380" s="177"/>
    </row>
    <row r="381" spans="1:6" x14ac:dyDescent="0.2">
      <c r="A381" s="183"/>
      <c r="B381" s="139"/>
      <c r="C381" s="150"/>
      <c r="D381" s="185"/>
      <c r="E381" s="152"/>
      <c r="F381" s="152"/>
    </row>
    <row r="382" spans="1:6" x14ac:dyDescent="0.2">
      <c r="A382" s="183"/>
      <c r="B382" s="139"/>
      <c r="C382" s="150"/>
      <c r="D382" s="185"/>
      <c r="E382" s="152"/>
      <c r="F382" s="152"/>
    </row>
    <row r="383" spans="1:6" x14ac:dyDescent="0.2">
      <c r="A383" s="160" t="s">
        <v>765</v>
      </c>
      <c r="B383" s="148" t="s">
        <v>677</v>
      </c>
      <c r="C383" s="113"/>
      <c r="D383" s="151"/>
      <c r="E383" s="165"/>
      <c r="F383" s="165"/>
    </row>
    <row r="384" spans="1:6" x14ac:dyDescent="0.2">
      <c r="A384" s="183"/>
      <c r="B384" s="139"/>
      <c r="C384" s="150"/>
      <c r="D384" s="185"/>
      <c r="E384" s="152"/>
      <c r="F384" s="152"/>
    </row>
    <row r="385" spans="1:6" x14ac:dyDescent="0.2">
      <c r="A385" s="12"/>
      <c r="B385" s="243" t="s">
        <v>678</v>
      </c>
      <c r="C385" s="227"/>
      <c r="D385" s="203"/>
      <c r="E385" s="193"/>
      <c r="F385" s="193"/>
    </row>
    <row r="386" spans="1:6" x14ac:dyDescent="0.2">
      <c r="A386" s="12"/>
      <c r="B386" s="166"/>
      <c r="C386" s="227"/>
      <c r="D386" s="203"/>
      <c r="E386" s="193"/>
      <c r="F386" s="193"/>
    </row>
    <row r="387" spans="1:6" ht="38.25" x14ac:dyDescent="0.2">
      <c r="A387" s="12"/>
      <c r="B387" s="140" t="s">
        <v>679</v>
      </c>
      <c r="C387" s="227"/>
      <c r="D387" s="203"/>
      <c r="E387" s="193"/>
      <c r="F387" s="193"/>
    </row>
    <row r="388" spans="1:6" x14ac:dyDescent="0.2">
      <c r="A388" s="12"/>
      <c r="B388" s="140"/>
      <c r="C388" s="227"/>
      <c r="D388" s="203"/>
      <c r="E388" s="193"/>
      <c r="F388" s="193"/>
    </row>
    <row r="389" spans="1:6" x14ac:dyDescent="0.2">
      <c r="A389" s="12"/>
      <c r="B389" s="140" t="s">
        <v>667</v>
      </c>
      <c r="C389" s="227"/>
      <c r="D389" s="203"/>
      <c r="E389" s="193"/>
      <c r="F389" s="193"/>
    </row>
    <row r="390" spans="1:6" ht="38.25" x14ac:dyDescent="0.2">
      <c r="A390" s="12"/>
      <c r="B390" s="140" t="s">
        <v>680</v>
      </c>
      <c r="C390" s="113"/>
      <c r="D390" s="151"/>
      <c r="E390" s="165"/>
      <c r="F390" s="165"/>
    </row>
    <row r="391" spans="1:6" x14ac:dyDescent="0.2">
      <c r="A391" s="12"/>
      <c r="B391" s="140" t="s">
        <v>681</v>
      </c>
      <c r="C391" s="113"/>
      <c r="D391" s="151"/>
      <c r="E391" s="165"/>
      <c r="F391" s="165"/>
    </row>
    <row r="392" spans="1:6" x14ac:dyDescent="0.2">
      <c r="A392" s="240"/>
      <c r="B392" s="140" t="s">
        <v>682</v>
      </c>
      <c r="C392" s="113"/>
      <c r="D392" s="151"/>
      <c r="E392" s="165"/>
      <c r="F392" s="165"/>
    </row>
    <row r="393" spans="1:6" x14ac:dyDescent="0.2">
      <c r="A393" s="240"/>
      <c r="B393" s="140" t="s">
        <v>683</v>
      </c>
      <c r="C393" s="113"/>
      <c r="D393" s="151"/>
      <c r="E393" s="165"/>
      <c r="F393" s="165"/>
    </row>
    <row r="394" spans="1:6" x14ac:dyDescent="0.2">
      <c r="A394" s="240"/>
      <c r="B394" s="140" t="s">
        <v>672</v>
      </c>
      <c r="C394" s="113"/>
      <c r="D394" s="151"/>
      <c r="E394" s="165"/>
      <c r="F394" s="165"/>
    </row>
    <row r="395" spans="1:6" x14ac:dyDescent="0.2">
      <c r="A395" s="240"/>
      <c r="B395" s="140" t="s">
        <v>673</v>
      </c>
      <c r="C395" s="113"/>
      <c r="D395" s="151"/>
      <c r="E395" s="165"/>
      <c r="F395" s="165"/>
    </row>
    <row r="396" spans="1:6" x14ac:dyDescent="0.2">
      <c r="A396" s="12"/>
      <c r="B396" s="140"/>
      <c r="C396" s="113"/>
      <c r="D396" s="151"/>
      <c r="E396" s="165"/>
      <c r="F396" s="165"/>
    </row>
    <row r="397" spans="1:6" x14ac:dyDescent="0.2">
      <c r="A397" s="12"/>
      <c r="B397" s="140" t="s">
        <v>684</v>
      </c>
      <c r="C397" s="113"/>
      <c r="D397" s="151"/>
      <c r="E397" s="165"/>
      <c r="F397" s="165"/>
    </row>
    <row r="398" spans="1:6" x14ac:dyDescent="0.2">
      <c r="A398" s="241"/>
      <c r="B398" s="139" t="s">
        <v>675</v>
      </c>
      <c r="C398" s="230"/>
      <c r="D398" s="242"/>
      <c r="E398" s="105"/>
      <c r="F398" s="105"/>
    </row>
    <row r="399" spans="1:6" x14ac:dyDescent="0.2">
      <c r="A399" s="12"/>
      <c r="B399" s="166" t="s">
        <v>685</v>
      </c>
      <c r="C399" s="227" t="s">
        <v>194</v>
      </c>
      <c r="D399" s="203">
        <v>2</v>
      </c>
      <c r="E399" s="176"/>
      <c r="F399" s="177"/>
    </row>
    <row r="400" spans="1:6" x14ac:dyDescent="0.2">
      <c r="A400" s="12"/>
      <c r="B400" s="166"/>
      <c r="C400" s="227"/>
      <c r="D400" s="203"/>
      <c r="E400" s="176"/>
      <c r="F400" s="177"/>
    </row>
    <row r="401" spans="1:6" x14ac:dyDescent="0.2">
      <c r="A401" s="12"/>
      <c r="B401" s="166"/>
      <c r="C401" s="227"/>
      <c r="D401" s="203"/>
      <c r="E401" s="176"/>
      <c r="F401" s="177"/>
    </row>
    <row r="402" spans="1:6" x14ac:dyDescent="0.2">
      <c r="A402" s="160" t="s">
        <v>766</v>
      </c>
      <c r="B402" s="148" t="s">
        <v>686</v>
      </c>
      <c r="C402" s="113"/>
      <c r="D402" s="151"/>
      <c r="E402" s="165"/>
      <c r="F402" s="165"/>
    </row>
    <row r="403" spans="1:6" x14ac:dyDescent="0.2">
      <c r="A403" s="183"/>
      <c r="B403" s="139"/>
      <c r="C403" s="150"/>
      <c r="D403" s="185"/>
      <c r="E403" s="152"/>
      <c r="F403" s="152"/>
    </row>
    <row r="404" spans="1:6" x14ac:dyDescent="0.2">
      <c r="A404" s="12"/>
      <c r="B404" s="243" t="s">
        <v>678</v>
      </c>
      <c r="C404" s="227"/>
      <c r="D404" s="203"/>
      <c r="E404" s="193"/>
      <c r="F404" s="193"/>
    </row>
    <row r="405" spans="1:6" x14ac:dyDescent="0.2">
      <c r="A405" s="12"/>
      <c r="B405" s="166"/>
      <c r="C405" s="227"/>
      <c r="D405" s="203"/>
      <c r="E405" s="193"/>
      <c r="F405" s="193"/>
    </row>
    <row r="406" spans="1:6" ht="38.25" x14ac:dyDescent="0.2">
      <c r="A406" s="12"/>
      <c r="B406" s="140" t="s">
        <v>687</v>
      </c>
      <c r="C406" s="227"/>
      <c r="D406" s="203"/>
      <c r="E406" s="193"/>
      <c r="F406" s="193"/>
    </row>
    <row r="407" spans="1:6" x14ac:dyDescent="0.2">
      <c r="A407" s="12"/>
      <c r="B407" s="140"/>
      <c r="C407" s="227"/>
      <c r="D407" s="203"/>
      <c r="E407" s="193"/>
      <c r="F407" s="193"/>
    </row>
    <row r="408" spans="1:6" x14ac:dyDescent="0.2">
      <c r="A408" s="12"/>
      <c r="B408" s="140" t="s">
        <v>667</v>
      </c>
      <c r="C408" s="227"/>
      <c r="D408" s="203"/>
      <c r="E408" s="193"/>
      <c r="F408" s="193"/>
    </row>
    <row r="409" spans="1:6" ht="38.25" x14ac:dyDescent="0.2">
      <c r="A409" s="12"/>
      <c r="B409" s="140" t="s">
        <v>688</v>
      </c>
      <c r="C409" s="113"/>
      <c r="D409" s="151"/>
      <c r="E409" s="165"/>
      <c r="F409" s="165"/>
    </row>
    <row r="410" spans="1:6" x14ac:dyDescent="0.2">
      <c r="A410" s="12"/>
      <c r="B410" s="140" t="s">
        <v>689</v>
      </c>
      <c r="C410" s="113"/>
      <c r="D410" s="151"/>
      <c r="E410" s="165"/>
      <c r="F410" s="165"/>
    </row>
    <row r="411" spans="1:6" x14ac:dyDescent="0.2">
      <c r="A411" s="240"/>
      <c r="B411" s="140" t="s">
        <v>690</v>
      </c>
      <c r="C411" s="113"/>
      <c r="D411" s="151"/>
      <c r="E411" s="165"/>
      <c r="F411" s="165"/>
    </row>
    <row r="412" spans="1:6" x14ac:dyDescent="0.2">
      <c r="A412" s="240"/>
      <c r="B412" s="140" t="s">
        <v>691</v>
      </c>
      <c r="C412" s="113"/>
      <c r="D412" s="151"/>
      <c r="E412" s="165"/>
      <c r="F412" s="165"/>
    </row>
    <row r="413" spans="1:6" x14ac:dyDescent="0.2">
      <c r="A413" s="240"/>
      <c r="B413" s="140" t="s">
        <v>692</v>
      </c>
      <c r="C413" s="113"/>
      <c r="D413" s="151"/>
      <c r="E413" s="165"/>
      <c r="F413" s="165"/>
    </row>
    <row r="414" spans="1:6" x14ac:dyDescent="0.2">
      <c r="A414" s="240"/>
      <c r="B414" s="140" t="s">
        <v>693</v>
      </c>
      <c r="C414" s="113"/>
      <c r="D414" s="151"/>
      <c r="E414" s="165"/>
      <c r="F414" s="165"/>
    </row>
    <row r="415" spans="1:6" x14ac:dyDescent="0.2">
      <c r="A415" s="12"/>
      <c r="B415" s="140"/>
      <c r="C415" s="113"/>
      <c r="D415" s="151"/>
      <c r="E415" s="165"/>
      <c r="F415" s="165"/>
    </row>
    <row r="416" spans="1:6" x14ac:dyDescent="0.2">
      <c r="A416" s="12"/>
      <c r="B416" s="140" t="s">
        <v>694</v>
      </c>
      <c r="C416" s="113"/>
      <c r="D416" s="151"/>
      <c r="E416" s="165"/>
      <c r="F416" s="165"/>
    </row>
    <row r="417" spans="1:6" x14ac:dyDescent="0.2">
      <c r="A417" s="12"/>
      <c r="B417" s="140"/>
      <c r="C417" s="113"/>
      <c r="D417" s="151"/>
      <c r="E417" s="165"/>
      <c r="F417" s="165"/>
    </row>
    <row r="418" spans="1:6" x14ac:dyDescent="0.2">
      <c r="A418" s="241"/>
      <c r="B418" s="139" t="s">
        <v>675</v>
      </c>
      <c r="C418" s="230"/>
      <c r="D418" s="242"/>
      <c r="E418" s="105"/>
      <c r="F418" s="105"/>
    </row>
    <row r="419" spans="1:6" x14ac:dyDescent="0.2">
      <c r="A419" s="12"/>
      <c r="B419" s="140"/>
      <c r="C419" s="113"/>
      <c r="D419" s="151"/>
      <c r="E419" s="165"/>
      <c r="F419" s="165"/>
    </row>
    <row r="420" spans="1:6" x14ac:dyDescent="0.2">
      <c r="A420" s="12"/>
      <c r="B420" s="166" t="s">
        <v>695</v>
      </c>
      <c r="C420" s="227" t="s">
        <v>194</v>
      </c>
      <c r="D420" s="203">
        <v>1</v>
      </c>
      <c r="E420" s="176"/>
      <c r="F420" s="177"/>
    </row>
    <row r="421" spans="1:6" x14ac:dyDescent="0.2">
      <c r="A421" s="12"/>
      <c r="B421" s="140"/>
      <c r="C421" s="113"/>
      <c r="D421" s="151"/>
      <c r="E421" s="165"/>
      <c r="F421" s="165"/>
    </row>
    <row r="422" spans="1:6" x14ac:dyDescent="0.2">
      <c r="A422" s="183"/>
      <c r="B422" s="175"/>
      <c r="C422" s="150"/>
      <c r="D422" s="185"/>
      <c r="E422" s="152"/>
      <c r="F422" s="152"/>
    </row>
    <row r="423" spans="1:6" x14ac:dyDescent="0.2">
      <c r="A423" s="21" t="s">
        <v>767</v>
      </c>
      <c r="B423" s="53" t="s">
        <v>696</v>
      </c>
      <c r="C423" s="54"/>
      <c r="D423" s="76"/>
      <c r="E423" s="53"/>
      <c r="F423" s="15">
        <f>SUM(F424:F500)</f>
        <v>0</v>
      </c>
    </row>
    <row r="424" spans="1:6" x14ac:dyDescent="0.2">
      <c r="A424" s="183"/>
      <c r="B424" s="175"/>
      <c r="C424" s="150"/>
      <c r="D424" s="185"/>
      <c r="E424" s="152"/>
      <c r="F424" s="152"/>
    </row>
    <row r="425" spans="1:6" ht="25.5" x14ac:dyDescent="0.2">
      <c r="A425" s="244" t="s">
        <v>769</v>
      </c>
      <c r="B425" s="148" t="s">
        <v>697</v>
      </c>
      <c r="C425" s="245"/>
      <c r="D425" s="246"/>
      <c r="E425" s="247"/>
      <c r="F425" s="247"/>
    </row>
    <row r="426" spans="1:6" x14ac:dyDescent="0.2">
      <c r="A426" s="244"/>
      <c r="B426" s="166"/>
      <c r="C426" s="245"/>
      <c r="D426" s="246"/>
      <c r="E426" s="247"/>
      <c r="F426" s="247"/>
    </row>
    <row r="427" spans="1:6" x14ac:dyDescent="0.2">
      <c r="A427" s="244"/>
      <c r="B427" s="237" t="s">
        <v>698</v>
      </c>
      <c r="C427" s="245"/>
      <c r="D427" s="246"/>
      <c r="E427" s="247"/>
      <c r="F427" s="247"/>
    </row>
    <row r="428" spans="1:6" ht="25.5" x14ac:dyDescent="0.2">
      <c r="A428" s="244"/>
      <c r="B428" s="175" t="s">
        <v>699</v>
      </c>
      <c r="C428" s="245"/>
      <c r="D428" s="246"/>
      <c r="E428" s="247"/>
      <c r="F428" s="247"/>
    </row>
    <row r="429" spans="1:6" ht="25.5" x14ac:dyDescent="0.2">
      <c r="A429" s="244"/>
      <c r="B429" s="248" t="s">
        <v>700</v>
      </c>
      <c r="C429" s="245"/>
      <c r="D429" s="246"/>
      <c r="E429" s="247"/>
      <c r="F429" s="247"/>
    </row>
    <row r="430" spans="1:6" x14ac:dyDescent="0.2">
      <c r="A430" s="244"/>
      <c r="B430" s="248" t="s">
        <v>701</v>
      </c>
      <c r="C430" s="245"/>
      <c r="D430" s="246"/>
      <c r="E430" s="247"/>
      <c r="F430" s="247"/>
    </row>
    <row r="431" spans="1:6" x14ac:dyDescent="0.2">
      <c r="A431" s="244"/>
      <c r="B431" s="248" t="s">
        <v>702</v>
      </c>
      <c r="C431" s="245"/>
      <c r="D431" s="246"/>
      <c r="E431" s="247"/>
      <c r="F431" s="247"/>
    </row>
    <row r="432" spans="1:6" x14ac:dyDescent="0.2">
      <c r="A432" s="244"/>
      <c r="B432" s="248" t="s">
        <v>703</v>
      </c>
      <c r="C432" s="245"/>
      <c r="D432" s="246"/>
      <c r="E432" s="247"/>
      <c r="F432" s="247"/>
    </row>
    <row r="433" spans="1:6" x14ac:dyDescent="0.2">
      <c r="A433" s="244"/>
      <c r="B433" s="248" t="s">
        <v>704</v>
      </c>
      <c r="C433" s="245"/>
      <c r="D433" s="246"/>
      <c r="E433" s="247"/>
      <c r="F433" s="247"/>
    </row>
    <row r="434" spans="1:6" x14ac:dyDescent="0.2">
      <c r="A434" s="244"/>
      <c r="B434" s="184" t="s">
        <v>675</v>
      </c>
      <c r="C434" s="245"/>
      <c r="D434" s="246"/>
      <c r="E434" s="247"/>
      <c r="F434" s="247"/>
    </row>
    <row r="435" spans="1:6" x14ac:dyDescent="0.2">
      <c r="A435" s="244"/>
      <c r="B435" s="166" t="s">
        <v>562</v>
      </c>
      <c r="C435" s="113" t="s">
        <v>194</v>
      </c>
      <c r="D435" s="151">
        <v>1</v>
      </c>
      <c r="E435" s="176"/>
      <c r="F435" s="177"/>
    </row>
    <row r="436" spans="1:6" x14ac:dyDescent="0.2">
      <c r="A436" s="244"/>
      <c r="B436" s="248"/>
      <c r="C436" s="245"/>
      <c r="D436" s="246"/>
      <c r="E436" s="247"/>
      <c r="F436" s="247"/>
    </row>
    <row r="437" spans="1:6" x14ac:dyDescent="0.2">
      <c r="A437" s="244" t="s">
        <v>770</v>
      </c>
      <c r="B437" s="249" t="s">
        <v>705</v>
      </c>
      <c r="C437" s="113"/>
      <c r="D437" s="151"/>
      <c r="E437" s="193"/>
      <c r="F437" s="193"/>
    </row>
    <row r="438" spans="1:6" x14ac:dyDescent="0.2">
      <c r="A438" s="244"/>
      <c r="B438" s="249"/>
      <c r="C438" s="113"/>
      <c r="D438" s="151"/>
      <c r="E438" s="193"/>
      <c r="F438" s="193"/>
    </row>
    <row r="439" spans="1:6" x14ac:dyDescent="0.2">
      <c r="A439" s="244"/>
      <c r="B439" s="237" t="s">
        <v>698</v>
      </c>
      <c r="C439" s="113"/>
      <c r="D439" s="151"/>
      <c r="E439" s="193"/>
      <c r="F439" s="193"/>
    </row>
    <row r="440" spans="1:6" x14ac:dyDescent="0.2">
      <c r="A440" s="244"/>
      <c r="B440" s="237"/>
      <c r="C440" s="113"/>
      <c r="D440" s="151"/>
      <c r="E440" s="193"/>
      <c r="F440" s="193"/>
    </row>
    <row r="441" spans="1:6" x14ac:dyDescent="0.2">
      <c r="A441" s="244"/>
      <c r="B441" s="250" t="s">
        <v>706</v>
      </c>
      <c r="C441" s="113"/>
      <c r="D441" s="151"/>
      <c r="E441" s="193"/>
      <c r="F441" s="193"/>
    </row>
    <row r="442" spans="1:6" x14ac:dyDescent="0.2">
      <c r="A442" s="244"/>
      <c r="B442" s="250"/>
      <c r="C442" s="113"/>
      <c r="D442" s="151"/>
      <c r="E442" s="193"/>
      <c r="F442" s="193"/>
    </row>
    <row r="443" spans="1:6" x14ac:dyDescent="0.2">
      <c r="A443" s="244"/>
      <c r="B443" s="184" t="s">
        <v>675</v>
      </c>
      <c r="C443" s="113"/>
      <c r="D443" s="151"/>
      <c r="E443" s="193"/>
      <c r="F443" s="193"/>
    </row>
    <row r="444" spans="1:6" x14ac:dyDescent="0.2">
      <c r="A444" s="244"/>
      <c r="B444" s="250"/>
      <c r="C444" s="113"/>
      <c r="D444" s="151"/>
      <c r="E444" s="193"/>
      <c r="F444" s="193"/>
    </row>
    <row r="445" spans="1:6" x14ac:dyDescent="0.2">
      <c r="A445" s="244"/>
      <c r="B445" s="166" t="s">
        <v>707</v>
      </c>
      <c r="C445" s="113"/>
      <c r="D445" s="151"/>
      <c r="E445" s="193"/>
      <c r="F445" s="193"/>
    </row>
    <row r="446" spans="1:6" x14ac:dyDescent="0.2">
      <c r="A446" s="244"/>
      <c r="B446" s="250"/>
      <c r="C446" s="113"/>
      <c r="D446" s="151"/>
      <c r="E446" s="193"/>
      <c r="F446" s="193"/>
    </row>
    <row r="447" spans="1:6" x14ac:dyDescent="0.2">
      <c r="A447" s="207"/>
      <c r="B447" s="168" t="s">
        <v>618</v>
      </c>
      <c r="C447" s="113"/>
      <c r="D447" s="151"/>
      <c r="E447" s="193"/>
      <c r="F447" s="193"/>
    </row>
    <row r="448" spans="1:6" x14ac:dyDescent="0.2">
      <c r="A448" s="207"/>
      <c r="B448" s="168" t="s">
        <v>619</v>
      </c>
      <c r="C448" s="113"/>
      <c r="D448" s="151"/>
      <c r="E448" s="193"/>
      <c r="F448" s="193"/>
    </row>
    <row r="449" spans="1:6" x14ac:dyDescent="0.2">
      <c r="A449" s="207"/>
      <c r="B449" s="175" t="s">
        <v>620</v>
      </c>
      <c r="C449" s="113"/>
      <c r="D449" s="151"/>
      <c r="E449" s="193"/>
      <c r="F449" s="193"/>
    </row>
    <row r="450" spans="1:6" x14ac:dyDescent="0.2">
      <c r="A450" s="244"/>
      <c r="B450" s="166" t="s">
        <v>562</v>
      </c>
      <c r="C450" s="113" t="s">
        <v>194</v>
      </c>
      <c r="D450" s="151">
        <v>2</v>
      </c>
      <c r="E450" s="176"/>
      <c r="F450" s="177"/>
    </row>
    <row r="451" spans="1:6" x14ac:dyDescent="0.2">
      <c r="A451" s="244"/>
      <c r="B451" s="248"/>
      <c r="C451" s="245"/>
      <c r="D451" s="246"/>
      <c r="E451" s="247"/>
      <c r="F451" s="247"/>
    </row>
    <row r="452" spans="1:6" x14ac:dyDescent="0.2">
      <c r="A452" s="244" t="s">
        <v>771</v>
      </c>
      <c r="B452" s="148" t="s">
        <v>708</v>
      </c>
      <c r="C452" s="113"/>
      <c r="D452" s="151"/>
      <c r="E452" s="165"/>
      <c r="F452" s="165"/>
    </row>
    <row r="453" spans="1:6" x14ac:dyDescent="0.2">
      <c r="A453" s="244"/>
      <c r="B453" s="148"/>
      <c r="C453" s="113"/>
      <c r="D453" s="151"/>
      <c r="E453" s="165"/>
      <c r="F453" s="165"/>
    </row>
    <row r="454" spans="1:6" x14ac:dyDescent="0.2">
      <c r="A454" s="244"/>
      <c r="B454" s="237" t="s">
        <v>698</v>
      </c>
      <c r="C454" s="113"/>
      <c r="D454" s="151"/>
      <c r="E454" s="165"/>
      <c r="F454" s="165"/>
    </row>
    <row r="455" spans="1:6" x14ac:dyDescent="0.2">
      <c r="A455" s="244"/>
      <c r="B455" s="237"/>
      <c r="C455" s="113"/>
      <c r="D455" s="151"/>
      <c r="E455" s="165"/>
      <c r="F455" s="165"/>
    </row>
    <row r="456" spans="1:6" x14ac:dyDescent="0.2">
      <c r="A456" s="244"/>
      <c r="B456" s="215" t="s">
        <v>564</v>
      </c>
      <c r="C456" s="113"/>
      <c r="D456" s="151"/>
      <c r="E456" s="165"/>
      <c r="F456" s="165"/>
    </row>
    <row r="457" spans="1:6" x14ac:dyDescent="0.2">
      <c r="A457" s="244"/>
      <c r="B457" s="215" t="s">
        <v>709</v>
      </c>
      <c r="C457" s="113"/>
      <c r="D457" s="151"/>
      <c r="E457" s="165"/>
      <c r="F457" s="165"/>
    </row>
    <row r="458" spans="1:6" x14ac:dyDescent="0.2">
      <c r="A458" s="244"/>
      <c r="B458" s="215" t="s">
        <v>710</v>
      </c>
      <c r="C458" s="113"/>
      <c r="D458" s="151"/>
      <c r="E458" s="165"/>
      <c r="F458" s="165"/>
    </row>
    <row r="459" spans="1:6" x14ac:dyDescent="0.2">
      <c r="A459" s="244"/>
      <c r="B459" s="215" t="s">
        <v>711</v>
      </c>
      <c r="C459" s="113"/>
      <c r="D459" s="151"/>
      <c r="E459" s="165"/>
      <c r="F459" s="165"/>
    </row>
    <row r="460" spans="1:6" x14ac:dyDescent="0.2">
      <c r="A460" s="244"/>
      <c r="B460" s="215"/>
      <c r="C460" s="113"/>
      <c r="D460" s="151"/>
      <c r="E460" s="165"/>
      <c r="F460" s="165"/>
    </row>
    <row r="461" spans="1:6" x14ac:dyDescent="0.2">
      <c r="A461" s="244"/>
      <c r="B461" s="215"/>
      <c r="C461" s="113"/>
      <c r="D461" s="151"/>
      <c r="E461" s="165"/>
      <c r="F461" s="165"/>
    </row>
    <row r="462" spans="1:6" x14ac:dyDescent="0.2">
      <c r="A462" s="244"/>
      <c r="B462" s="215" t="s">
        <v>712</v>
      </c>
      <c r="C462" s="113"/>
      <c r="D462" s="151"/>
      <c r="E462" s="165"/>
      <c r="F462" s="165"/>
    </row>
    <row r="463" spans="1:6" x14ac:dyDescent="0.2">
      <c r="A463" s="244"/>
      <c r="B463" s="215" t="s">
        <v>713</v>
      </c>
      <c r="C463" s="113"/>
      <c r="D463" s="151"/>
      <c r="E463" s="165"/>
      <c r="F463" s="165"/>
    </row>
    <row r="464" spans="1:6" x14ac:dyDescent="0.2">
      <c r="A464" s="244"/>
      <c r="B464" s="215" t="s">
        <v>714</v>
      </c>
      <c r="C464" s="113"/>
      <c r="D464" s="151"/>
      <c r="E464" s="165"/>
      <c r="F464" s="165"/>
    </row>
    <row r="465" spans="1:6" x14ac:dyDescent="0.2">
      <c r="A465" s="244"/>
      <c r="B465" s="215" t="s">
        <v>715</v>
      </c>
      <c r="C465" s="113"/>
      <c r="D465" s="151"/>
      <c r="E465" s="165"/>
      <c r="F465" s="165"/>
    </row>
    <row r="466" spans="1:6" x14ac:dyDescent="0.2">
      <c r="A466" s="244"/>
      <c r="B466" s="215" t="s">
        <v>716</v>
      </c>
      <c r="C466" s="113"/>
      <c r="D466" s="151"/>
      <c r="E466" s="165"/>
      <c r="F466" s="165"/>
    </row>
    <row r="467" spans="1:6" x14ac:dyDescent="0.2">
      <c r="A467" s="244"/>
      <c r="B467" s="215"/>
      <c r="C467" s="113"/>
      <c r="D467" s="151"/>
      <c r="E467" s="165"/>
      <c r="F467" s="165"/>
    </row>
    <row r="468" spans="1:6" x14ac:dyDescent="0.2">
      <c r="A468" s="244"/>
      <c r="B468" s="184" t="s">
        <v>675</v>
      </c>
      <c r="C468" s="113"/>
      <c r="D468" s="151"/>
      <c r="E468" s="165"/>
      <c r="F468" s="165"/>
    </row>
    <row r="469" spans="1:6" x14ac:dyDescent="0.2">
      <c r="A469" s="244"/>
      <c r="B469" s="215"/>
      <c r="C469" s="113"/>
      <c r="D469" s="151"/>
      <c r="E469" s="165"/>
      <c r="F469" s="165"/>
    </row>
    <row r="470" spans="1:6" x14ac:dyDescent="0.2">
      <c r="A470" s="244"/>
      <c r="B470" s="251" t="s">
        <v>717</v>
      </c>
      <c r="C470" s="113"/>
      <c r="D470" s="151"/>
      <c r="E470" s="165"/>
      <c r="F470" s="165"/>
    </row>
    <row r="471" spans="1:6" x14ac:dyDescent="0.2">
      <c r="A471" s="244"/>
      <c r="B471" s="215"/>
      <c r="C471" s="113"/>
      <c r="D471" s="151"/>
      <c r="E471" s="165"/>
      <c r="F471" s="165"/>
    </row>
    <row r="472" spans="1:6" x14ac:dyDescent="0.2">
      <c r="A472" s="207"/>
      <c r="B472" s="168" t="s">
        <v>618</v>
      </c>
      <c r="C472" s="113"/>
      <c r="D472" s="151"/>
      <c r="E472" s="193"/>
      <c r="F472" s="193"/>
    </row>
    <row r="473" spans="1:6" x14ac:dyDescent="0.2">
      <c r="A473" s="207"/>
      <c r="B473" s="168" t="s">
        <v>619</v>
      </c>
      <c r="C473" s="113"/>
      <c r="D473" s="151"/>
      <c r="E473" s="193"/>
      <c r="F473" s="193"/>
    </row>
    <row r="474" spans="1:6" x14ac:dyDescent="0.2">
      <c r="A474" s="207"/>
      <c r="B474" s="175" t="s">
        <v>620</v>
      </c>
      <c r="C474" s="113"/>
      <c r="D474" s="151"/>
      <c r="E474" s="193"/>
      <c r="F474" s="193"/>
    </row>
    <row r="475" spans="1:6" x14ac:dyDescent="0.2">
      <c r="A475" s="244"/>
      <c r="B475" s="166" t="s">
        <v>562</v>
      </c>
      <c r="C475" s="113" t="s">
        <v>194</v>
      </c>
      <c r="D475" s="151">
        <v>1</v>
      </c>
      <c r="E475" s="176"/>
      <c r="F475" s="177"/>
    </row>
    <row r="476" spans="1:6" x14ac:dyDescent="0.2">
      <c r="A476" s="244"/>
      <c r="B476" s="248"/>
      <c r="C476" s="245"/>
      <c r="D476" s="246"/>
      <c r="E476" s="247"/>
      <c r="F476" s="247"/>
    </row>
    <row r="477" spans="1:6" x14ac:dyDescent="0.2">
      <c r="A477" s="244" t="s">
        <v>772</v>
      </c>
      <c r="B477" s="148" t="s">
        <v>718</v>
      </c>
      <c r="C477" s="113"/>
      <c r="D477" s="151"/>
      <c r="E477" s="193"/>
      <c r="F477" s="193"/>
    </row>
    <row r="478" spans="1:6" x14ac:dyDescent="0.2">
      <c r="A478" s="244"/>
      <c r="B478" s="166"/>
      <c r="C478" s="113"/>
      <c r="D478" s="151"/>
      <c r="E478" s="193"/>
      <c r="F478" s="193"/>
    </row>
    <row r="479" spans="1:6" x14ac:dyDescent="0.2">
      <c r="A479" s="244"/>
      <c r="B479" s="252" t="s">
        <v>719</v>
      </c>
      <c r="C479" s="113"/>
      <c r="D479" s="151"/>
      <c r="E479" s="193"/>
      <c r="F479" s="193"/>
    </row>
    <row r="480" spans="1:6" x14ac:dyDescent="0.2">
      <c r="A480" s="244"/>
      <c r="B480" s="252"/>
      <c r="C480" s="113"/>
      <c r="D480" s="151"/>
      <c r="E480" s="193"/>
      <c r="F480" s="193"/>
    </row>
    <row r="481" spans="1:6" x14ac:dyDescent="0.2">
      <c r="A481" s="244"/>
      <c r="B481" s="237" t="s">
        <v>698</v>
      </c>
      <c r="C481" s="113"/>
      <c r="D481" s="151"/>
      <c r="E481" s="193"/>
      <c r="F481" s="193"/>
    </row>
    <row r="482" spans="1:6" x14ac:dyDescent="0.2">
      <c r="A482" s="244"/>
      <c r="B482" s="253"/>
      <c r="C482" s="113"/>
      <c r="D482" s="151"/>
      <c r="E482" s="193"/>
      <c r="F482" s="193"/>
    </row>
    <row r="483" spans="1:6" x14ac:dyDescent="0.2">
      <c r="A483" s="244"/>
      <c r="B483" s="253" t="s">
        <v>606</v>
      </c>
      <c r="C483" s="113"/>
      <c r="D483" s="151"/>
      <c r="E483" s="193"/>
      <c r="F483" s="193"/>
    </row>
    <row r="484" spans="1:6" ht="38.25" x14ac:dyDescent="0.2">
      <c r="A484" s="244"/>
      <c r="B484" s="253" t="s">
        <v>720</v>
      </c>
      <c r="C484" s="113"/>
      <c r="D484" s="151"/>
      <c r="E484" s="193"/>
      <c r="F484" s="193"/>
    </row>
    <row r="485" spans="1:6" x14ac:dyDescent="0.2">
      <c r="A485" s="244"/>
      <c r="B485" s="253"/>
      <c r="C485" s="113"/>
      <c r="D485" s="151"/>
      <c r="E485" s="193"/>
      <c r="F485" s="193"/>
    </row>
    <row r="486" spans="1:6" x14ac:dyDescent="0.2">
      <c r="A486" s="244"/>
      <c r="B486" s="139" t="s">
        <v>675</v>
      </c>
      <c r="C486" s="113"/>
      <c r="D486" s="151"/>
      <c r="E486" s="193"/>
      <c r="F486" s="193"/>
    </row>
    <row r="487" spans="1:6" x14ac:dyDescent="0.2">
      <c r="A487" s="244"/>
      <c r="B487" s="175"/>
      <c r="C487" s="113"/>
      <c r="D487" s="151"/>
      <c r="E487" s="193"/>
      <c r="F487" s="193"/>
    </row>
    <row r="488" spans="1:6" x14ac:dyDescent="0.2">
      <c r="A488" s="244"/>
      <c r="B488" s="103" t="s">
        <v>721</v>
      </c>
      <c r="C488" s="95"/>
      <c r="D488" s="159"/>
      <c r="E488" s="189"/>
      <c r="F488" s="190"/>
    </row>
    <row r="489" spans="1:6" x14ac:dyDescent="0.2">
      <c r="A489" s="244"/>
      <c r="B489" s="103"/>
      <c r="C489" s="95"/>
      <c r="D489" s="159"/>
      <c r="E489" s="189"/>
      <c r="F489" s="190"/>
    </row>
    <row r="490" spans="1:6" x14ac:dyDescent="0.2">
      <c r="A490" s="244"/>
      <c r="B490" s="254" t="s">
        <v>722</v>
      </c>
      <c r="C490" s="95"/>
      <c r="D490" s="159"/>
      <c r="E490" s="189"/>
      <c r="F490" s="190"/>
    </row>
    <row r="491" spans="1:6" x14ac:dyDescent="0.2">
      <c r="A491" s="244"/>
      <c r="B491" s="254" t="s">
        <v>560</v>
      </c>
      <c r="C491" s="95"/>
      <c r="D491" s="159"/>
      <c r="E491" s="189"/>
      <c r="F491" s="190"/>
    </row>
    <row r="492" spans="1:6" x14ac:dyDescent="0.2">
      <c r="A492" s="244"/>
      <c r="B492" s="103" t="s">
        <v>561</v>
      </c>
      <c r="C492" s="95"/>
      <c r="D492" s="159"/>
      <c r="E492" s="189"/>
      <c r="F492" s="190"/>
    </row>
    <row r="493" spans="1:6" x14ac:dyDescent="0.2">
      <c r="A493" s="244"/>
      <c r="B493" s="143" t="s">
        <v>562</v>
      </c>
      <c r="C493" s="95" t="s">
        <v>194</v>
      </c>
      <c r="D493" s="191">
        <v>1</v>
      </c>
      <c r="E493" s="176"/>
      <c r="F493" s="177"/>
    </row>
    <row r="494" spans="1:6" x14ac:dyDescent="0.2">
      <c r="A494" s="244"/>
      <c r="B494" s="143"/>
      <c r="C494" s="95"/>
      <c r="D494" s="191"/>
      <c r="E494" s="176"/>
      <c r="F494" s="177"/>
    </row>
    <row r="495" spans="1:6" x14ac:dyDescent="0.2">
      <c r="A495" s="244" t="s">
        <v>773</v>
      </c>
      <c r="B495" s="255" t="s">
        <v>723</v>
      </c>
      <c r="C495" s="95"/>
      <c r="D495" s="191"/>
      <c r="E495" s="176"/>
      <c r="F495" s="177"/>
    </row>
    <row r="496" spans="1:6" x14ac:dyDescent="0.2">
      <c r="A496" s="244"/>
      <c r="B496" s="143"/>
      <c r="C496" s="95"/>
      <c r="D496" s="191"/>
      <c r="E496" s="176"/>
      <c r="F496" s="177"/>
    </row>
    <row r="497" spans="1:6" ht="38.25" x14ac:dyDescent="0.2">
      <c r="A497" s="244"/>
      <c r="B497" s="256" t="s">
        <v>724</v>
      </c>
      <c r="C497" s="95"/>
      <c r="D497" s="191"/>
      <c r="E497" s="176"/>
      <c r="F497" s="177"/>
    </row>
    <row r="498" spans="1:6" ht="51" x14ac:dyDescent="0.2">
      <c r="A498" s="244"/>
      <c r="B498" s="257" t="s">
        <v>725</v>
      </c>
      <c r="C498" s="95"/>
      <c r="D498" s="191"/>
      <c r="E498" s="176"/>
      <c r="F498" s="177"/>
    </row>
    <row r="499" spans="1:6" x14ac:dyDescent="0.2">
      <c r="A499" s="244"/>
      <c r="B499" s="184" t="s">
        <v>675</v>
      </c>
      <c r="C499" s="95"/>
      <c r="D499" s="191"/>
      <c r="E499" s="176"/>
      <c r="F499" s="177"/>
    </row>
    <row r="500" spans="1:6" x14ac:dyDescent="0.2">
      <c r="A500" s="244"/>
      <c r="B500" s="166" t="s">
        <v>562</v>
      </c>
      <c r="C500" s="113" t="s">
        <v>194</v>
      </c>
      <c r="D500" s="151">
        <v>1</v>
      </c>
      <c r="E500" s="176"/>
      <c r="F500" s="177"/>
    </row>
    <row r="501" spans="1:6" x14ac:dyDescent="0.2">
      <c r="A501" s="244"/>
      <c r="B501" s="166"/>
      <c r="C501" s="113"/>
      <c r="D501" s="151"/>
      <c r="E501" s="176"/>
      <c r="F501" s="177"/>
    </row>
    <row r="502" spans="1:6" x14ac:dyDescent="0.2">
      <c r="A502" s="244"/>
      <c r="B502" s="166"/>
      <c r="C502" s="113"/>
      <c r="D502" s="151"/>
      <c r="E502" s="176"/>
      <c r="F502" s="177"/>
    </row>
    <row r="503" spans="1:6" x14ac:dyDescent="0.2">
      <c r="A503" s="21" t="s">
        <v>774</v>
      </c>
      <c r="B503" s="53" t="s">
        <v>726</v>
      </c>
      <c r="C503" s="54"/>
      <c r="D503" s="76"/>
      <c r="E503" s="53"/>
      <c r="F503" s="15">
        <f>SUM(F504:F520)</f>
        <v>0</v>
      </c>
    </row>
    <row r="504" spans="1:6" x14ac:dyDescent="0.2">
      <c r="A504" s="206"/>
      <c r="B504" s="148"/>
      <c r="C504" s="113"/>
      <c r="D504" s="151"/>
      <c r="E504" s="165"/>
      <c r="F504" s="165"/>
    </row>
    <row r="505" spans="1:6" x14ac:dyDescent="0.2">
      <c r="A505" s="183"/>
      <c r="B505" s="175"/>
      <c r="C505" s="113"/>
      <c r="D505" s="151"/>
      <c r="E505" s="165"/>
      <c r="F505" s="165"/>
    </row>
    <row r="506" spans="1:6" ht="38.25" x14ac:dyDescent="0.2">
      <c r="A506" s="183" t="s">
        <v>775</v>
      </c>
      <c r="B506" s="175" t="s">
        <v>727</v>
      </c>
      <c r="C506" s="113"/>
      <c r="D506" s="151"/>
      <c r="E506" s="165"/>
      <c r="F506" s="165"/>
    </row>
    <row r="507" spans="1:6" ht="25.5" x14ac:dyDescent="0.2">
      <c r="A507" s="183"/>
      <c r="B507" s="175" t="s">
        <v>728</v>
      </c>
      <c r="C507" s="113"/>
      <c r="D507" s="151"/>
      <c r="E507" s="165"/>
      <c r="F507" s="165"/>
    </row>
    <row r="508" spans="1:6" x14ac:dyDescent="0.2">
      <c r="A508" s="183"/>
      <c r="B508" s="175" t="s">
        <v>729</v>
      </c>
      <c r="C508" s="113"/>
      <c r="D508" s="151"/>
      <c r="E508" s="165"/>
      <c r="F508" s="165"/>
    </row>
    <row r="509" spans="1:6" x14ac:dyDescent="0.2">
      <c r="A509" s="183"/>
      <c r="B509" s="175" t="s">
        <v>562</v>
      </c>
      <c r="C509" s="113" t="s">
        <v>194</v>
      </c>
      <c r="D509" s="151">
        <v>1</v>
      </c>
      <c r="E509" s="176"/>
      <c r="F509" s="177"/>
    </row>
    <row r="510" spans="1:6" x14ac:dyDescent="0.2">
      <c r="A510" s="183"/>
      <c r="B510" s="175"/>
      <c r="C510" s="113"/>
      <c r="D510" s="151"/>
      <c r="E510" s="193"/>
      <c r="F510" s="193"/>
    </row>
    <row r="511" spans="1:6" x14ac:dyDescent="0.2">
      <c r="A511" s="114"/>
      <c r="B511" s="175"/>
      <c r="C511" s="113"/>
      <c r="D511" s="151"/>
      <c r="E511" s="165"/>
      <c r="F511" s="165"/>
    </row>
    <row r="512" spans="1:6" x14ac:dyDescent="0.2">
      <c r="A512" s="183" t="s">
        <v>776</v>
      </c>
      <c r="B512" s="175" t="s">
        <v>730</v>
      </c>
      <c r="C512" s="113"/>
      <c r="D512" s="151"/>
      <c r="E512" s="165"/>
      <c r="F512" s="165"/>
    </row>
    <row r="513" spans="1:6" x14ac:dyDescent="0.2">
      <c r="A513" s="183"/>
      <c r="B513" s="251"/>
      <c r="C513" s="113"/>
      <c r="D513" s="151"/>
      <c r="E513" s="165"/>
      <c r="F513" s="165"/>
    </row>
    <row r="514" spans="1:6" ht="102" x14ac:dyDescent="0.2">
      <c r="A514" s="183"/>
      <c r="B514" s="259" t="s">
        <v>731</v>
      </c>
      <c r="C514" s="113"/>
      <c r="D514" s="151"/>
      <c r="E514" s="165"/>
      <c r="F514" s="165"/>
    </row>
    <row r="515" spans="1:6" x14ac:dyDescent="0.2">
      <c r="A515" s="183"/>
      <c r="B515" s="175" t="s">
        <v>562</v>
      </c>
      <c r="C515" s="113" t="s">
        <v>194</v>
      </c>
      <c r="D515" s="151">
        <v>1</v>
      </c>
      <c r="E515" s="176"/>
      <c r="F515" s="177"/>
    </row>
    <row r="516" spans="1:6" x14ac:dyDescent="0.2">
      <c r="A516" s="183"/>
      <c r="B516" s="175"/>
      <c r="C516" s="113"/>
      <c r="D516" s="151"/>
      <c r="E516" s="165"/>
      <c r="F516" s="165"/>
    </row>
    <row r="517" spans="1:6" x14ac:dyDescent="0.2">
      <c r="A517" s="183"/>
      <c r="B517" s="175"/>
      <c r="C517" s="113"/>
      <c r="D517" s="151"/>
      <c r="E517" s="165"/>
      <c r="F517" s="165"/>
    </row>
    <row r="518" spans="1:6" ht="25.5" x14ac:dyDescent="0.2">
      <c r="A518" s="183" t="s">
        <v>777</v>
      </c>
      <c r="B518" s="175" t="s">
        <v>732</v>
      </c>
      <c r="C518" s="113"/>
      <c r="D518" s="151"/>
      <c r="E518" s="258"/>
      <c r="F518" s="258"/>
    </row>
    <row r="519" spans="1:6" ht="25.5" x14ac:dyDescent="0.2">
      <c r="A519" s="183"/>
      <c r="B519" s="175" t="s">
        <v>733</v>
      </c>
      <c r="C519" s="113"/>
      <c r="D519" s="151"/>
      <c r="E519" s="258"/>
      <c r="F519" s="258"/>
    </row>
    <row r="520" spans="1:6" x14ac:dyDescent="0.2">
      <c r="A520" s="183"/>
      <c r="B520" s="175" t="s">
        <v>562</v>
      </c>
      <c r="C520" s="113" t="s">
        <v>194</v>
      </c>
      <c r="D520" s="151">
        <v>1</v>
      </c>
      <c r="E520" s="176"/>
      <c r="F520" s="177"/>
    </row>
    <row r="521" spans="1:6" x14ac:dyDescent="0.2">
      <c r="A521" s="183"/>
      <c r="B521" s="175"/>
      <c r="C521" s="113"/>
      <c r="D521" s="151"/>
      <c r="E521" s="165"/>
      <c r="F521" s="165"/>
    </row>
    <row r="581" spans="1:5" x14ac:dyDescent="0.2">
      <c r="A581" s="13"/>
      <c r="C581" s="13"/>
      <c r="D581" s="13"/>
      <c r="E581" s="13"/>
    </row>
    <row r="582" spans="1:5" x14ac:dyDescent="0.2">
      <c r="A582" s="13"/>
      <c r="C582" s="13"/>
      <c r="D582" s="13"/>
      <c r="E582" s="13"/>
    </row>
    <row r="583" spans="1:5" x14ac:dyDescent="0.2">
      <c r="A583" s="13"/>
      <c r="C583" s="13"/>
      <c r="D583" s="13"/>
      <c r="E583" s="13"/>
    </row>
    <row r="584" spans="1:5" x14ac:dyDescent="0.2">
      <c r="A584" s="13"/>
      <c r="C584" s="13"/>
      <c r="D584" s="13"/>
      <c r="E584" s="13"/>
    </row>
    <row r="585" spans="1:5" x14ac:dyDescent="0.2">
      <c r="A585" s="13"/>
      <c r="C585" s="13"/>
      <c r="D585" s="13"/>
      <c r="E585" s="13"/>
    </row>
    <row r="586" spans="1:5" x14ac:dyDescent="0.2">
      <c r="A586" s="13"/>
      <c r="C586" s="13"/>
      <c r="D586" s="13"/>
      <c r="E586" s="13"/>
    </row>
  </sheetData>
  <mergeCells count="5">
    <mergeCell ref="A1:F1"/>
    <mergeCell ref="A2:F2"/>
    <mergeCell ref="B3:D3"/>
    <mergeCell ref="E3:F3"/>
    <mergeCell ref="E7:F7"/>
  </mergeCells>
  <printOptions horizontalCentered="1"/>
  <pageMargins left="0.98425196850393704" right="0.59055118110236227" top="0.59055118110236227" bottom="0.59055118110236227" header="0.19685039370078741" footer="0.39370078740157483"/>
  <pageSetup paperSize="9" scale="65" orientation="portrait" r:id="rId1"/>
  <headerFooter>
    <oddFooter>&amp;L&amp;"Calibri,Uobičajeno"&amp;K003399Troškovnik&amp;R&amp;"Calibri,Uobičajeno"&amp;K003399&amp;P</oddFooter>
  </headerFooter>
  <rowBreaks count="2" manualBreakCount="2">
    <brk id="41" max="5" man="1"/>
    <brk id="268"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view="pageBreakPreview" topLeftCell="A55" zoomScaleNormal="90" zoomScaleSheetLayoutView="100" zoomScalePageLayoutView="70" workbookViewId="0">
      <selection activeCell="A3" sqref="A3:F4"/>
    </sheetView>
  </sheetViews>
  <sheetFormatPr defaultColWidth="8.85546875" defaultRowHeight="14.25" x14ac:dyDescent="0.2"/>
  <cols>
    <col min="1" max="1" width="10.7109375" style="22" customWidth="1"/>
    <col min="2" max="2" width="70.7109375" style="9" customWidth="1"/>
    <col min="3" max="3" width="7.7109375" style="10" customWidth="1"/>
    <col min="4" max="4" width="10.7109375" style="74" customWidth="1"/>
    <col min="5" max="5" width="15.7109375" style="2" customWidth="1"/>
    <col min="6" max="6" width="15.7109375" style="13" customWidth="1"/>
    <col min="7" max="7" width="10.7109375" style="13" bestFit="1" customWidth="1"/>
    <col min="8" max="16384" width="8.85546875" style="13"/>
  </cols>
  <sheetData>
    <row r="1" spans="1:6" ht="15" customHeight="1" x14ac:dyDescent="0.2">
      <c r="A1" s="378"/>
      <c r="B1" s="378"/>
      <c r="C1" s="378"/>
      <c r="D1" s="378"/>
      <c r="E1" s="378"/>
      <c r="F1" s="378"/>
    </row>
    <row r="2" spans="1:6" x14ac:dyDescent="0.2">
      <c r="A2" s="379"/>
      <c r="B2" s="379"/>
      <c r="C2" s="379"/>
      <c r="D2" s="379"/>
      <c r="E2" s="379"/>
      <c r="F2" s="379"/>
    </row>
    <row r="3" spans="1:6" ht="93.75" customHeight="1" x14ac:dyDescent="0.2">
      <c r="A3" s="362"/>
      <c r="B3" s="380" t="s">
        <v>264</v>
      </c>
      <c r="C3" s="380"/>
      <c r="D3" s="380"/>
      <c r="E3" s="381"/>
      <c r="F3" s="381"/>
    </row>
    <row r="4" spans="1:6" ht="15" customHeight="1" x14ac:dyDescent="0.2">
      <c r="A4" s="356"/>
      <c r="B4" s="357"/>
      <c r="C4" s="358"/>
      <c r="D4" s="359"/>
      <c r="E4" s="360"/>
      <c r="F4" s="360"/>
    </row>
    <row r="5" spans="1:6" s="8" customFormat="1" ht="30" x14ac:dyDescent="0.2">
      <c r="A5" s="363" t="s">
        <v>6</v>
      </c>
      <c r="B5" s="364" t="s">
        <v>7</v>
      </c>
      <c r="C5" s="364" t="s">
        <v>22</v>
      </c>
      <c r="D5" s="365" t="s">
        <v>0</v>
      </c>
      <c r="E5" s="364" t="s">
        <v>21</v>
      </c>
      <c r="F5" s="366" t="s">
        <v>8</v>
      </c>
    </row>
    <row r="6" spans="1:6" s="6" customFormat="1" ht="15" customHeight="1" x14ac:dyDescent="0.2">
      <c r="A6" s="59"/>
      <c r="B6" s="60"/>
      <c r="C6" s="61"/>
      <c r="D6" s="68"/>
      <c r="E6" s="61"/>
      <c r="F6" s="62"/>
    </row>
    <row r="7" spans="1:6" s="7" customFormat="1" ht="15" customHeight="1" x14ac:dyDescent="0.2">
      <c r="A7" s="42" t="s">
        <v>282</v>
      </c>
      <c r="B7" s="43" t="s">
        <v>1044</v>
      </c>
      <c r="C7" s="44"/>
      <c r="D7" s="69"/>
      <c r="E7" s="383">
        <f>F9+F15+F64+F102+F122</f>
        <v>0</v>
      </c>
      <c r="F7" s="385"/>
    </row>
    <row r="8" spans="1:6" s="4" customFormat="1" ht="15" customHeight="1" x14ac:dyDescent="0.2">
      <c r="A8" s="45"/>
      <c r="B8" s="40"/>
      <c r="C8" s="41"/>
      <c r="D8" s="70"/>
      <c r="E8" s="46"/>
      <c r="F8" s="47"/>
    </row>
    <row r="9" spans="1:6" x14ac:dyDescent="0.2">
      <c r="A9" s="21" t="s">
        <v>896</v>
      </c>
      <c r="B9" s="53" t="s">
        <v>897</v>
      </c>
      <c r="C9" s="54"/>
      <c r="D9" s="76"/>
      <c r="E9" s="53"/>
      <c r="F9" s="15">
        <f>SUM(F10:F13)</f>
        <v>0</v>
      </c>
    </row>
    <row r="10" spans="1:6" ht="48" x14ac:dyDescent="0.2">
      <c r="A10" s="65" t="s">
        <v>898</v>
      </c>
      <c r="B10" s="260" t="s">
        <v>779</v>
      </c>
      <c r="C10" s="66" t="s">
        <v>10</v>
      </c>
      <c r="D10" s="80">
        <v>3.2</v>
      </c>
      <c r="E10" s="17"/>
      <c r="F10" s="18"/>
    </row>
    <row r="11" spans="1:6" ht="24" x14ac:dyDescent="0.2">
      <c r="A11" s="65" t="s">
        <v>899</v>
      </c>
      <c r="B11" s="30" t="s">
        <v>780</v>
      </c>
      <c r="C11" s="66" t="s">
        <v>5</v>
      </c>
      <c r="D11" s="80">
        <v>15</v>
      </c>
      <c r="E11" s="17"/>
      <c r="F11" s="18"/>
    </row>
    <row r="12" spans="1:6" x14ac:dyDescent="0.2">
      <c r="A12" s="65" t="s">
        <v>900</v>
      </c>
      <c r="B12" s="30" t="s">
        <v>781</v>
      </c>
      <c r="C12" s="66" t="s">
        <v>5</v>
      </c>
      <c r="D12" s="80">
        <v>10</v>
      </c>
      <c r="E12" s="17"/>
      <c r="F12" s="18"/>
    </row>
    <row r="13" spans="1:6" x14ac:dyDescent="0.2">
      <c r="A13" s="65" t="s">
        <v>901</v>
      </c>
      <c r="B13" s="260" t="s">
        <v>782</v>
      </c>
      <c r="C13" s="66" t="s">
        <v>5</v>
      </c>
      <c r="D13" s="80">
        <v>15</v>
      </c>
      <c r="E13" s="17"/>
      <c r="F13" s="18"/>
    </row>
    <row r="14" spans="1:6" x14ac:dyDescent="0.2">
      <c r="A14" s="65"/>
      <c r="B14" s="260"/>
      <c r="C14" s="66"/>
      <c r="D14" s="80"/>
      <c r="E14" s="17"/>
      <c r="F14" s="18"/>
    </row>
    <row r="15" spans="1:6" x14ac:dyDescent="0.2">
      <c r="A15" s="21" t="s">
        <v>902</v>
      </c>
      <c r="B15" s="53" t="s">
        <v>903</v>
      </c>
      <c r="C15" s="54"/>
      <c r="D15" s="76"/>
      <c r="E15" s="53"/>
      <c r="F15" s="15">
        <f>SUM(F16:F62)</f>
        <v>0</v>
      </c>
    </row>
    <row r="16" spans="1:6" x14ac:dyDescent="0.2">
      <c r="A16" s="65"/>
      <c r="B16" s="30" t="s">
        <v>783</v>
      </c>
      <c r="C16" s="23"/>
      <c r="D16" s="81"/>
      <c r="E16" s="25"/>
      <c r="F16" s="26"/>
    </row>
    <row r="17" spans="1:6" ht="36" x14ac:dyDescent="0.2">
      <c r="A17" s="65"/>
      <c r="B17" s="260" t="s">
        <v>784</v>
      </c>
      <c r="C17" s="23"/>
      <c r="D17" s="81"/>
      <c r="E17" s="25"/>
      <c r="F17" s="26"/>
    </row>
    <row r="18" spans="1:6" ht="36" x14ac:dyDescent="0.2">
      <c r="A18" s="65"/>
      <c r="B18" s="260" t="s">
        <v>785</v>
      </c>
      <c r="C18" s="23"/>
      <c r="D18" s="81"/>
      <c r="E18" s="25"/>
      <c r="F18" s="26"/>
    </row>
    <row r="19" spans="1:6" x14ac:dyDescent="0.2">
      <c r="A19" s="65"/>
      <c r="B19" s="260" t="s">
        <v>786</v>
      </c>
      <c r="C19" s="23"/>
      <c r="D19" s="81"/>
      <c r="E19" s="25"/>
      <c r="F19" s="26"/>
    </row>
    <row r="20" spans="1:6" ht="48" x14ac:dyDescent="0.2">
      <c r="A20" s="65"/>
      <c r="B20" s="260" t="s">
        <v>787</v>
      </c>
      <c r="C20" s="23"/>
      <c r="D20" s="81"/>
      <c r="E20" s="25"/>
      <c r="F20" s="26"/>
    </row>
    <row r="21" spans="1:6" x14ac:dyDescent="0.2">
      <c r="A21" s="65"/>
      <c r="B21" s="261" t="s">
        <v>788</v>
      </c>
      <c r="C21" s="23"/>
      <c r="D21" s="81"/>
      <c r="E21" s="25"/>
      <c r="F21" s="26"/>
    </row>
    <row r="22" spans="1:6" x14ac:dyDescent="0.2">
      <c r="A22" s="65"/>
      <c r="B22" s="260" t="s">
        <v>789</v>
      </c>
      <c r="C22" s="23"/>
      <c r="D22" s="81"/>
      <c r="E22" s="25"/>
      <c r="F22" s="26"/>
    </row>
    <row r="23" spans="1:6" x14ac:dyDescent="0.2">
      <c r="A23" s="65"/>
      <c r="B23" s="260" t="s">
        <v>790</v>
      </c>
      <c r="C23" s="23"/>
      <c r="D23" s="81"/>
      <c r="E23" s="25"/>
      <c r="F23" s="26"/>
    </row>
    <row r="24" spans="1:6" x14ac:dyDescent="0.2">
      <c r="A24" s="65"/>
      <c r="B24" s="260" t="s">
        <v>791</v>
      </c>
      <c r="C24" s="23"/>
      <c r="D24" s="81"/>
      <c r="E24" s="25"/>
      <c r="F24" s="26"/>
    </row>
    <row r="25" spans="1:6" x14ac:dyDescent="0.2">
      <c r="A25" s="65"/>
      <c r="B25" s="260" t="s">
        <v>792</v>
      </c>
      <c r="C25" s="23"/>
      <c r="D25" s="81"/>
      <c r="E25" s="25"/>
      <c r="F25" s="26"/>
    </row>
    <row r="26" spans="1:6" ht="63.75" x14ac:dyDescent="0.2">
      <c r="A26" s="65"/>
      <c r="B26" s="262" t="s">
        <v>793</v>
      </c>
      <c r="C26" s="23"/>
      <c r="D26" s="81"/>
      <c r="E26" s="25"/>
      <c r="F26" s="26"/>
    </row>
    <row r="27" spans="1:6" x14ac:dyDescent="0.2">
      <c r="A27" s="65"/>
      <c r="B27" s="260" t="s">
        <v>794</v>
      </c>
      <c r="C27" s="23"/>
      <c r="D27" s="81"/>
      <c r="E27" s="23"/>
      <c r="F27" s="26"/>
    </row>
    <row r="28" spans="1:6" x14ac:dyDescent="0.2">
      <c r="A28" s="65"/>
      <c r="B28" s="260" t="s">
        <v>795</v>
      </c>
      <c r="C28" s="23"/>
      <c r="D28" s="81"/>
      <c r="E28" s="23"/>
      <c r="F28" s="26"/>
    </row>
    <row r="29" spans="1:6" x14ac:dyDescent="0.2">
      <c r="A29" s="65"/>
      <c r="B29" s="260" t="s">
        <v>796</v>
      </c>
      <c r="C29" s="23"/>
      <c r="D29" s="81"/>
      <c r="E29" s="25"/>
      <c r="F29" s="26"/>
    </row>
    <row r="30" spans="1:6" x14ac:dyDescent="0.2">
      <c r="A30" s="65"/>
      <c r="B30" s="260" t="s">
        <v>797</v>
      </c>
      <c r="C30" s="23"/>
      <c r="D30" s="81"/>
      <c r="E30" s="25"/>
      <c r="F30" s="26"/>
    </row>
    <row r="31" spans="1:6" x14ac:dyDescent="0.2">
      <c r="A31" s="65"/>
      <c r="B31" s="260" t="s">
        <v>798</v>
      </c>
      <c r="C31" s="23"/>
      <c r="D31" s="81"/>
      <c r="E31" s="25"/>
      <c r="F31" s="26"/>
    </row>
    <row r="32" spans="1:6" x14ac:dyDescent="0.2">
      <c r="A32" s="65"/>
      <c r="B32" s="260" t="s">
        <v>799</v>
      </c>
      <c r="C32" s="23"/>
      <c r="D32" s="81"/>
      <c r="E32" s="25"/>
      <c r="F32" s="26"/>
    </row>
    <row r="33" spans="1:6" x14ac:dyDescent="0.2">
      <c r="A33" s="65"/>
      <c r="B33" s="260" t="s">
        <v>800</v>
      </c>
      <c r="C33" s="23"/>
      <c r="D33" s="81"/>
      <c r="E33" s="25"/>
      <c r="F33" s="26"/>
    </row>
    <row r="34" spans="1:6" x14ac:dyDescent="0.2">
      <c r="A34" s="65"/>
      <c r="B34" s="260" t="s">
        <v>801</v>
      </c>
      <c r="C34" s="23"/>
      <c r="D34" s="81"/>
      <c r="E34" s="25"/>
      <c r="F34" s="26"/>
    </row>
    <row r="35" spans="1:6" x14ac:dyDescent="0.2">
      <c r="A35" s="65"/>
      <c r="B35" s="260" t="s">
        <v>802</v>
      </c>
      <c r="C35" s="23"/>
      <c r="D35" s="81"/>
      <c r="E35" s="25"/>
      <c r="F35" s="26"/>
    </row>
    <row r="36" spans="1:6" x14ac:dyDescent="0.2">
      <c r="A36" s="65"/>
      <c r="B36" s="260" t="s">
        <v>803</v>
      </c>
      <c r="C36" s="23"/>
      <c r="D36" s="81"/>
      <c r="E36" s="25"/>
      <c r="F36" s="26"/>
    </row>
    <row r="37" spans="1:6" x14ac:dyDescent="0.2">
      <c r="A37" s="65"/>
      <c r="B37" s="260" t="s">
        <v>804</v>
      </c>
      <c r="C37" s="23"/>
      <c r="D37" s="81"/>
      <c r="E37" s="25"/>
      <c r="F37" s="26"/>
    </row>
    <row r="38" spans="1:6" x14ac:dyDescent="0.2">
      <c r="A38" s="65"/>
      <c r="B38" s="260" t="s">
        <v>805</v>
      </c>
      <c r="C38" s="23"/>
      <c r="D38" s="81"/>
      <c r="E38" s="25"/>
      <c r="F38" s="26"/>
    </row>
    <row r="39" spans="1:6" x14ac:dyDescent="0.2">
      <c r="A39" s="65"/>
      <c r="B39" s="261" t="s">
        <v>806</v>
      </c>
      <c r="C39" s="23"/>
      <c r="D39" s="81"/>
      <c r="E39" s="25"/>
      <c r="F39" s="26"/>
    </row>
    <row r="40" spans="1:6" x14ac:dyDescent="0.2">
      <c r="A40" s="65"/>
      <c r="B40" s="263" t="s">
        <v>807</v>
      </c>
      <c r="C40" s="23"/>
      <c r="D40" s="81"/>
      <c r="E40" s="25"/>
      <c r="F40" s="26"/>
    </row>
    <row r="41" spans="1:6" x14ac:dyDescent="0.2">
      <c r="A41" s="65"/>
      <c r="B41" s="263" t="s">
        <v>808</v>
      </c>
      <c r="C41" s="23"/>
      <c r="D41" s="81"/>
      <c r="E41" s="25"/>
      <c r="F41" s="26"/>
    </row>
    <row r="42" spans="1:6" x14ac:dyDescent="0.2">
      <c r="A42" s="65"/>
      <c r="B42" s="260" t="s">
        <v>809</v>
      </c>
      <c r="C42" s="23"/>
      <c r="D42" s="81"/>
      <c r="E42" s="25"/>
      <c r="F42" s="26"/>
    </row>
    <row r="43" spans="1:6" x14ac:dyDescent="0.2">
      <c r="A43" s="65"/>
      <c r="B43" s="260" t="s">
        <v>810</v>
      </c>
      <c r="C43" s="23"/>
      <c r="D43" s="81"/>
      <c r="E43" s="25"/>
      <c r="F43" s="26"/>
    </row>
    <row r="44" spans="1:6" x14ac:dyDescent="0.2">
      <c r="A44" s="65"/>
      <c r="B44" s="260" t="s">
        <v>811</v>
      </c>
      <c r="C44" s="23"/>
      <c r="D44" s="81"/>
      <c r="E44" s="25"/>
      <c r="F44" s="26"/>
    </row>
    <row r="45" spans="1:6" x14ac:dyDescent="0.2">
      <c r="A45" s="65"/>
      <c r="B45" s="260" t="s">
        <v>812</v>
      </c>
      <c r="C45" s="23"/>
      <c r="D45" s="264"/>
      <c r="E45" s="25"/>
      <c r="F45" s="26"/>
    </row>
    <row r="46" spans="1:6" ht="24" x14ac:dyDescent="0.2">
      <c r="A46" s="65"/>
      <c r="B46" s="265" t="s">
        <v>813</v>
      </c>
      <c r="C46" s="23"/>
      <c r="D46" s="264"/>
      <c r="E46" s="25"/>
      <c r="F46" s="26"/>
    </row>
    <row r="47" spans="1:6" ht="24" x14ac:dyDescent="0.2">
      <c r="A47" s="65"/>
      <c r="B47" s="265" t="s">
        <v>814</v>
      </c>
      <c r="C47" s="23"/>
      <c r="D47" s="264"/>
      <c r="E47" s="25"/>
      <c r="F47" s="26"/>
    </row>
    <row r="48" spans="1:6" x14ac:dyDescent="0.2">
      <c r="A48" s="65"/>
      <c r="B48" s="260" t="s">
        <v>815</v>
      </c>
      <c r="C48" s="23"/>
      <c r="D48" s="81"/>
      <c r="E48" s="25"/>
      <c r="F48" s="26"/>
    </row>
    <row r="49" spans="1:6" x14ac:dyDescent="0.2">
      <c r="A49" s="65"/>
      <c r="B49" s="260" t="s">
        <v>816</v>
      </c>
      <c r="C49" s="23"/>
      <c r="D49" s="81"/>
      <c r="E49" s="25"/>
      <c r="F49" s="26"/>
    </row>
    <row r="50" spans="1:6" x14ac:dyDescent="0.2">
      <c r="A50" s="65"/>
      <c r="B50" s="260" t="s">
        <v>817</v>
      </c>
      <c r="C50" s="23"/>
      <c r="D50" s="81"/>
      <c r="E50" s="25"/>
      <c r="F50" s="26"/>
    </row>
    <row r="51" spans="1:6" x14ac:dyDescent="0.2">
      <c r="A51" s="65"/>
      <c r="B51" s="260" t="s">
        <v>818</v>
      </c>
      <c r="C51" s="23"/>
      <c r="D51" s="81"/>
      <c r="E51" s="25"/>
      <c r="F51" s="26"/>
    </row>
    <row r="52" spans="1:6" ht="108" x14ac:dyDescent="0.2">
      <c r="A52" s="65"/>
      <c r="B52" s="260" t="s">
        <v>819</v>
      </c>
      <c r="C52" s="23"/>
      <c r="D52" s="81"/>
      <c r="E52" s="25"/>
      <c r="F52" s="26"/>
    </row>
    <row r="53" spans="1:6" ht="140.25" x14ac:dyDescent="0.2">
      <c r="A53" s="65"/>
      <c r="B53" s="266" t="s">
        <v>820</v>
      </c>
      <c r="C53" s="23"/>
      <c r="D53" s="81"/>
      <c r="E53" s="25"/>
      <c r="F53" s="26"/>
    </row>
    <row r="54" spans="1:6" x14ac:dyDescent="0.2">
      <c r="A54" s="65"/>
      <c r="B54" s="266" t="s">
        <v>821</v>
      </c>
      <c r="C54" s="23"/>
      <c r="D54" s="81"/>
      <c r="E54" s="25"/>
      <c r="F54" s="26"/>
    </row>
    <row r="55" spans="1:6" ht="51" x14ac:dyDescent="0.2">
      <c r="A55" s="65"/>
      <c r="B55" s="267" t="s">
        <v>822</v>
      </c>
      <c r="C55" s="23"/>
      <c r="D55" s="81"/>
      <c r="E55" s="25"/>
      <c r="F55" s="26"/>
    </row>
    <row r="56" spans="1:6" ht="38.25" x14ac:dyDescent="0.2">
      <c r="A56" s="65"/>
      <c r="B56" s="268" t="s">
        <v>823</v>
      </c>
      <c r="C56" s="23"/>
      <c r="D56" s="81"/>
      <c r="E56" s="25"/>
      <c r="F56" s="26"/>
    </row>
    <row r="57" spans="1:6" x14ac:dyDescent="0.2">
      <c r="A57" s="65"/>
      <c r="B57" s="260" t="s">
        <v>824</v>
      </c>
      <c r="C57" s="23"/>
      <c r="D57" s="81"/>
      <c r="E57" s="25"/>
      <c r="F57" s="26"/>
    </row>
    <row r="58" spans="1:6" ht="216" x14ac:dyDescent="0.2">
      <c r="A58" s="65"/>
      <c r="B58" s="260" t="s">
        <v>825</v>
      </c>
      <c r="C58" s="23"/>
      <c r="D58" s="81"/>
      <c r="E58" s="25"/>
      <c r="F58" s="26"/>
    </row>
    <row r="59" spans="1:6" x14ac:dyDescent="0.2">
      <c r="A59" s="65"/>
      <c r="B59" s="260" t="s">
        <v>826</v>
      </c>
      <c r="C59" s="23"/>
      <c r="D59" s="81"/>
      <c r="E59" s="25"/>
      <c r="F59" s="26"/>
    </row>
    <row r="60" spans="1:6" x14ac:dyDescent="0.2">
      <c r="A60" s="65"/>
      <c r="B60" s="260" t="s">
        <v>827</v>
      </c>
      <c r="C60" s="23"/>
      <c r="D60" s="81"/>
      <c r="E60" s="25"/>
      <c r="F60" s="26"/>
    </row>
    <row r="61" spans="1:6" x14ac:dyDescent="0.2">
      <c r="A61" s="65"/>
      <c r="B61" s="260" t="s">
        <v>828</v>
      </c>
      <c r="C61" s="23"/>
      <c r="D61" s="81"/>
      <c r="E61" s="25"/>
      <c r="F61" s="26"/>
    </row>
    <row r="62" spans="1:6" x14ac:dyDescent="0.2">
      <c r="A62" s="65"/>
      <c r="B62" s="269" t="s">
        <v>829</v>
      </c>
      <c r="C62" s="66" t="s">
        <v>2</v>
      </c>
      <c r="D62" s="80">
        <v>1</v>
      </c>
      <c r="E62" s="17"/>
      <c r="F62" s="18"/>
    </row>
    <row r="63" spans="1:6" x14ac:dyDescent="0.2">
      <c r="A63" s="65"/>
      <c r="B63" s="269"/>
      <c r="C63" s="66"/>
      <c r="D63" s="80"/>
      <c r="E63" s="17"/>
      <c r="F63" s="18"/>
    </row>
    <row r="64" spans="1:6" x14ac:dyDescent="0.2">
      <c r="A64" s="21" t="s">
        <v>904</v>
      </c>
      <c r="B64" s="53" t="s">
        <v>830</v>
      </c>
      <c r="C64" s="54"/>
      <c r="D64" s="76"/>
      <c r="E64" s="53"/>
      <c r="F64" s="15">
        <f>SUM(F65:F100)</f>
        <v>0</v>
      </c>
    </row>
    <row r="65" spans="1:6" ht="24" x14ac:dyDescent="0.2">
      <c r="A65" s="65" t="s">
        <v>905</v>
      </c>
      <c r="B65" s="30" t="s">
        <v>831</v>
      </c>
      <c r="C65" s="23"/>
      <c r="D65" s="271"/>
      <c r="E65" s="272"/>
      <c r="F65" s="273"/>
    </row>
    <row r="66" spans="1:6" x14ac:dyDescent="0.2">
      <c r="A66" s="65" t="s">
        <v>906</v>
      </c>
      <c r="B66" s="30" t="s">
        <v>832</v>
      </c>
      <c r="C66" s="66" t="s">
        <v>5</v>
      </c>
      <c r="D66" s="270">
        <v>20</v>
      </c>
      <c r="E66" s="274"/>
      <c r="F66" s="275"/>
    </row>
    <row r="67" spans="1:6" x14ac:dyDescent="0.2">
      <c r="A67" s="65" t="s">
        <v>907</v>
      </c>
      <c r="B67" s="30" t="s">
        <v>833</v>
      </c>
      <c r="C67" s="66" t="s">
        <v>5</v>
      </c>
      <c r="D67" s="270">
        <v>10</v>
      </c>
      <c r="E67" s="274"/>
      <c r="F67" s="275"/>
    </row>
    <row r="68" spans="1:6" ht="36" x14ac:dyDescent="0.2">
      <c r="A68" s="65" t="s">
        <v>908</v>
      </c>
      <c r="B68" s="30" t="s">
        <v>834</v>
      </c>
      <c r="C68" s="66"/>
      <c r="D68" s="276"/>
      <c r="E68" s="274"/>
      <c r="F68" s="275"/>
    </row>
    <row r="69" spans="1:6" x14ac:dyDescent="0.2">
      <c r="A69" s="65" t="s">
        <v>909</v>
      </c>
      <c r="B69" s="30" t="s">
        <v>835</v>
      </c>
      <c r="C69" s="66" t="s">
        <v>5</v>
      </c>
      <c r="D69" s="270">
        <v>30</v>
      </c>
      <c r="E69" s="274"/>
      <c r="F69" s="275"/>
    </row>
    <row r="70" spans="1:6" x14ac:dyDescent="0.2">
      <c r="A70" s="65" t="s">
        <v>910</v>
      </c>
      <c r="B70" s="30" t="s">
        <v>836</v>
      </c>
      <c r="C70" s="66" t="s">
        <v>5</v>
      </c>
      <c r="D70" s="270">
        <v>30</v>
      </c>
      <c r="E70" s="274"/>
      <c r="F70" s="275"/>
    </row>
    <row r="71" spans="1:6" ht="24" x14ac:dyDescent="0.2">
      <c r="A71" s="65" t="s">
        <v>911</v>
      </c>
      <c r="B71" s="30" t="s">
        <v>837</v>
      </c>
      <c r="C71" s="66" t="s">
        <v>9</v>
      </c>
      <c r="D71" s="270">
        <v>8</v>
      </c>
      <c r="E71" s="274"/>
      <c r="F71" s="275"/>
    </row>
    <row r="72" spans="1:6" ht="36" x14ac:dyDescent="0.2">
      <c r="A72" s="65" t="s">
        <v>912</v>
      </c>
      <c r="B72" s="30" t="s">
        <v>838</v>
      </c>
      <c r="C72" s="66" t="s">
        <v>2</v>
      </c>
      <c r="D72" s="80">
        <v>2</v>
      </c>
      <c r="E72" s="274"/>
      <c r="F72" s="275"/>
    </row>
    <row r="73" spans="1:6" ht="36" x14ac:dyDescent="0.2">
      <c r="A73" s="65" t="s">
        <v>913</v>
      </c>
      <c r="B73" s="30" t="s">
        <v>839</v>
      </c>
      <c r="C73" s="66" t="s">
        <v>2</v>
      </c>
      <c r="D73" s="80">
        <v>2</v>
      </c>
      <c r="E73" s="274"/>
      <c r="F73" s="275"/>
    </row>
    <row r="74" spans="1:6" ht="24" x14ac:dyDescent="0.2">
      <c r="A74" s="65" t="s">
        <v>914</v>
      </c>
      <c r="B74" s="30" t="s">
        <v>840</v>
      </c>
      <c r="C74" s="66" t="s">
        <v>2</v>
      </c>
      <c r="D74" s="80">
        <v>1</v>
      </c>
      <c r="E74" s="274"/>
      <c r="F74" s="275"/>
    </row>
    <row r="75" spans="1:6" x14ac:dyDescent="0.2">
      <c r="A75" s="65" t="s">
        <v>915</v>
      </c>
      <c r="B75" s="30" t="s">
        <v>841</v>
      </c>
      <c r="C75" s="66" t="s">
        <v>2</v>
      </c>
      <c r="D75" s="80">
        <v>1</v>
      </c>
      <c r="E75" s="274"/>
      <c r="F75" s="275"/>
    </row>
    <row r="76" spans="1:6" x14ac:dyDescent="0.2">
      <c r="A76" s="65" t="s">
        <v>916</v>
      </c>
      <c r="B76" s="30" t="s">
        <v>842</v>
      </c>
      <c r="C76" s="66" t="s">
        <v>2</v>
      </c>
      <c r="D76" s="80">
        <v>1</v>
      </c>
      <c r="E76" s="274"/>
      <c r="F76" s="275"/>
    </row>
    <row r="77" spans="1:6" x14ac:dyDescent="0.2">
      <c r="A77" s="65" t="s">
        <v>917</v>
      </c>
      <c r="B77" s="30" t="s">
        <v>843</v>
      </c>
      <c r="C77" s="66" t="s">
        <v>2</v>
      </c>
      <c r="D77" s="80">
        <v>1</v>
      </c>
      <c r="E77" s="274"/>
      <c r="F77" s="275"/>
    </row>
    <row r="78" spans="1:6" x14ac:dyDescent="0.2">
      <c r="A78" s="65" t="s">
        <v>918</v>
      </c>
      <c r="B78" s="30" t="s">
        <v>844</v>
      </c>
      <c r="C78" s="66" t="s">
        <v>2</v>
      </c>
      <c r="D78" s="80">
        <v>2</v>
      </c>
      <c r="E78" s="274"/>
      <c r="F78" s="275"/>
    </row>
    <row r="79" spans="1:6" ht="38.25" x14ac:dyDescent="0.2">
      <c r="A79" s="65" t="s">
        <v>919</v>
      </c>
      <c r="B79" s="277" t="s">
        <v>845</v>
      </c>
      <c r="C79" s="66" t="s">
        <v>2</v>
      </c>
      <c r="D79" s="80">
        <v>1</v>
      </c>
      <c r="E79" s="274"/>
      <c r="F79" s="275"/>
    </row>
    <row r="80" spans="1:6" x14ac:dyDescent="0.2">
      <c r="A80" s="65" t="s">
        <v>920</v>
      </c>
      <c r="B80" s="30" t="s">
        <v>846</v>
      </c>
      <c r="C80" s="66" t="s">
        <v>2</v>
      </c>
      <c r="D80" s="80">
        <v>1</v>
      </c>
      <c r="E80" s="274"/>
      <c r="F80" s="275"/>
    </row>
    <row r="81" spans="1:6" x14ac:dyDescent="0.2">
      <c r="A81" s="65" t="s">
        <v>921</v>
      </c>
      <c r="B81" s="30" t="s">
        <v>847</v>
      </c>
      <c r="C81" s="66" t="s">
        <v>2</v>
      </c>
      <c r="D81" s="80">
        <v>1</v>
      </c>
      <c r="E81" s="274"/>
      <c r="F81" s="275"/>
    </row>
    <row r="82" spans="1:6" x14ac:dyDescent="0.2">
      <c r="A82" s="65" t="s">
        <v>922</v>
      </c>
      <c r="B82" s="260" t="s">
        <v>848</v>
      </c>
      <c r="C82" s="66" t="s">
        <v>2</v>
      </c>
      <c r="D82" s="80">
        <v>1</v>
      </c>
      <c r="E82" s="274"/>
      <c r="F82" s="275"/>
    </row>
    <row r="83" spans="1:6" x14ac:dyDescent="0.2">
      <c r="A83" s="65" t="s">
        <v>923</v>
      </c>
      <c r="B83" s="30" t="s">
        <v>849</v>
      </c>
      <c r="C83" s="23"/>
      <c r="D83" s="271"/>
      <c r="E83" s="272"/>
      <c r="F83" s="273"/>
    </row>
    <row r="84" spans="1:6" x14ac:dyDescent="0.2">
      <c r="A84" s="65" t="s">
        <v>924</v>
      </c>
      <c r="B84" s="260" t="s">
        <v>850</v>
      </c>
      <c r="C84" s="66" t="s">
        <v>5</v>
      </c>
      <c r="D84" s="270">
        <v>10</v>
      </c>
      <c r="E84" s="274"/>
      <c r="F84" s="275"/>
    </row>
    <row r="85" spans="1:6" x14ac:dyDescent="0.2">
      <c r="A85" s="65" t="s">
        <v>925</v>
      </c>
      <c r="B85" s="260" t="s">
        <v>851</v>
      </c>
      <c r="C85" s="66" t="s">
        <v>5</v>
      </c>
      <c r="D85" s="270">
        <v>10</v>
      </c>
      <c r="E85" s="274"/>
      <c r="F85" s="275"/>
    </row>
    <row r="86" spans="1:6" x14ac:dyDescent="0.2">
      <c r="A86" s="65" t="s">
        <v>926</v>
      </c>
      <c r="B86" s="260" t="s">
        <v>852</v>
      </c>
      <c r="C86" s="66" t="s">
        <v>5</v>
      </c>
      <c r="D86" s="270">
        <v>10</v>
      </c>
      <c r="E86" s="274"/>
      <c r="F86" s="275"/>
    </row>
    <row r="87" spans="1:6" x14ac:dyDescent="0.2">
      <c r="A87" s="65" t="s">
        <v>927</v>
      </c>
      <c r="B87" s="30" t="s">
        <v>853</v>
      </c>
      <c r="C87" s="23"/>
      <c r="D87" s="271"/>
      <c r="E87" s="272"/>
      <c r="F87" s="273"/>
    </row>
    <row r="88" spans="1:6" x14ac:dyDescent="0.2">
      <c r="A88" s="65" t="s">
        <v>928</v>
      </c>
      <c r="B88" s="260" t="s">
        <v>854</v>
      </c>
      <c r="C88" s="66" t="s">
        <v>5</v>
      </c>
      <c r="D88" s="270">
        <v>10</v>
      </c>
      <c r="E88" s="274"/>
      <c r="F88" s="275"/>
    </row>
    <row r="89" spans="1:6" x14ac:dyDescent="0.2">
      <c r="A89" s="65" t="s">
        <v>929</v>
      </c>
      <c r="B89" s="260" t="s">
        <v>855</v>
      </c>
      <c r="C89" s="66" t="s">
        <v>5</v>
      </c>
      <c r="D89" s="270">
        <v>10</v>
      </c>
      <c r="E89" s="274"/>
      <c r="F89" s="275"/>
    </row>
    <row r="90" spans="1:6" x14ac:dyDescent="0.2">
      <c r="A90" s="65" t="s">
        <v>930</v>
      </c>
      <c r="B90" s="260" t="s">
        <v>856</v>
      </c>
      <c r="C90" s="23"/>
      <c r="D90" s="271"/>
      <c r="E90" s="272"/>
      <c r="F90" s="273"/>
    </row>
    <row r="91" spans="1:6" x14ac:dyDescent="0.2">
      <c r="A91" s="65" t="s">
        <v>931</v>
      </c>
      <c r="B91" s="260" t="s">
        <v>857</v>
      </c>
      <c r="C91" s="66" t="s">
        <v>5</v>
      </c>
      <c r="D91" s="270">
        <v>10</v>
      </c>
      <c r="E91" s="274"/>
      <c r="F91" s="275"/>
    </row>
    <row r="92" spans="1:6" x14ac:dyDescent="0.2">
      <c r="A92" s="65" t="s">
        <v>932</v>
      </c>
      <c r="B92" s="260" t="s">
        <v>858</v>
      </c>
      <c r="C92" s="23"/>
      <c r="D92" s="271"/>
      <c r="E92" s="272"/>
      <c r="F92" s="273"/>
    </row>
    <row r="93" spans="1:6" x14ac:dyDescent="0.2">
      <c r="A93" s="65" t="s">
        <v>933</v>
      </c>
      <c r="B93" s="260" t="s">
        <v>859</v>
      </c>
      <c r="C93" s="66" t="s">
        <v>5</v>
      </c>
      <c r="D93" s="270">
        <v>10</v>
      </c>
      <c r="E93" s="274"/>
      <c r="F93" s="275"/>
    </row>
    <row r="94" spans="1:6" x14ac:dyDescent="0.2">
      <c r="A94" s="65" t="s">
        <v>934</v>
      </c>
      <c r="B94" s="260" t="s">
        <v>860</v>
      </c>
      <c r="C94" s="66" t="s">
        <v>5</v>
      </c>
      <c r="D94" s="270">
        <v>20</v>
      </c>
      <c r="E94" s="274"/>
      <c r="F94" s="275"/>
    </row>
    <row r="95" spans="1:6" x14ac:dyDescent="0.2">
      <c r="A95" s="65" t="s">
        <v>935</v>
      </c>
      <c r="B95" s="260" t="s">
        <v>861</v>
      </c>
      <c r="C95" s="66" t="s">
        <v>5</v>
      </c>
      <c r="D95" s="270">
        <v>30</v>
      </c>
      <c r="E95" s="274"/>
      <c r="F95" s="275"/>
    </row>
    <row r="96" spans="1:6" x14ac:dyDescent="0.2">
      <c r="A96" s="65" t="s">
        <v>936</v>
      </c>
      <c r="B96" s="260" t="s">
        <v>862</v>
      </c>
      <c r="C96" s="66" t="s">
        <v>5</v>
      </c>
      <c r="D96" s="270">
        <v>20</v>
      </c>
      <c r="E96" s="274"/>
      <c r="F96" s="275"/>
    </row>
    <row r="97" spans="1:6" x14ac:dyDescent="0.2">
      <c r="A97" s="65" t="s">
        <v>937</v>
      </c>
      <c r="B97" s="260" t="s">
        <v>863</v>
      </c>
      <c r="C97" s="66" t="s">
        <v>5</v>
      </c>
      <c r="D97" s="270">
        <v>10</v>
      </c>
      <c r="E97" s="274"/>
      <c r="F97" s="275"/>
    </row>
    <row r="98" spans="1:6" x14ac:dyDescent="0.2">
      <c r="A98" s="65" t="s">
        <v>938</v>
      </c>
      <c r="B98" s="260" t="s">
        <v>864</v>
      </c>
      <c r="C98" s="66" t="s">
        <v>5</v>
      </c>
      <c r="D98" s="270">
        <v>10</v>
      </c>
      <c r="E98" s="274"/>
      <c r="F98" s="275"/>
    </row>
    <row r="99" spans="1:6" x14ac:dyDescent="0.2">
      <c r="A99" s="65" t="s">
        <v>939</v>
      </c>
      <c r="B99" s="260" t="s">
        <v>865</v>
      </c>
      <c r="C99" s="66" t="s">
        <v>5</v>
      </c>
      <c r="D99" s="270">
        <v>10</v>
      </c>
      <c r="E99" s="274"/>
      <c r="F99" s="275"/>
    </row>
    <row r="100" spans="1:6" x14ac:dyDescent="0.2">
      <c r="A100" s="65" t="s">
        <v>940</v>
      </c>
      <c r="B100" s="260" t="s">
        <v>866</v>
      </c>
      <c r="C100" s="66" t="s">
        <v>5</v>
      </c>
      <c r="D100" s="270">
        <v>10</v>
      </c>
      <c r="E100" s="274"/>
      <c r="F100" s="275"/>
    </row>
    <row r="101" spans="1:6" x14ac:dyDescent="0.2">
      <c r="A101" s="65"/>
      <c r="B101" s="260"/>
      <c r="C101" s="66"/>
      <c r="D101" s="270"/>
      <c r="E101" s="274"/>
      <c r="F101" s="275"/>
    </row>
    <row r="102" spans="1:6" x14ac:dyDescent="0.2">
      <c r="A102" s="21" t="s">
        <v>941</v>
      </c>
      <c r="B102" s="53" t="s">
        <v>867</v>
      </c>
      <c r="C102" s="54"/>
      <c r="D102" s="76"/>
      <c r="E102" s="53"/>
      <c r="F102" s="15">
        <f>SUM(F103:F120)</f>
        <v>0</v>
      </c>
    </row>
    <row r="103" spans="1:6" x14ac:dyDescent="0.2">
      <c r="A103" s="65" t="s">
        <v>943</v>
      </c>
      <c r="B103" s="260" t="s">
        <v>868</v>
      </c>
      <c r="C103" s="66" t="s">
        <v>5</v>
      </c>
      <c r="D103" s="278">
        <v>25</v>
      </c>
      <c r="E103" s="17"/>
      <c r="F103" s="18"/>
    </row>
    <row r="104" spans="1:6" ht="24.75" x14ac:dyDescent="0.2">
      <c r="A104" s="65" t="s">
        <v>944</v>
      </c>
      <c r="B104" s="260" t="s">
        <v>869</v>
      </c>
      <c r="C104" s="66" t="s">
        <v>5</v>
      </c>
      <c r="D104" s="278">
        <v>15</v>
      </c>
      <c r="E104" s="17"/>
      <c r="F104" s="18"/>
    </row>
    <row r="105" spans="1:6" x14ac:dyDescent="0.2">
      <c r="A105" s="65" t="s">
        <v>945</v>
      </c>
      <c r="B105" s="260" t="s">
        <v>870</v>
      </c>
      <c r="C105" s="66" t="s">
        <v>5</v>
      </c>
      <c r="D105" s="278">
        <v>20</v>
      </c>
      <c r="E105" s="17"/>
      <c r="F105" s="18"/>
    </row>
    <row r="106" spans="1:6" ht="24.75" x14ac:dyDescent="0.2">
      <c r="A106" s="65" t="s">
        <v>946</v>
      </c>
      <c r="B106" s="260" t="s">
        <v>871</v>
      </c>
      <c r="C106" s="66" t="s">
        <v>2</v>
      </c>
      <c r="D106" s="278">
        <v>8</v>
      </c>
      <c r="E106" s="17"/>
      <c r="F106" s="18"/>
    </row>
    <row r="107" spans="1:6" ht="24" x14ac:dyDescent="0.2">
      <c r="A107" s="65" t="s">
        <v>947</v>
      </c>
      <c r="B107" s="30" t="s">
        <v>872</v>
      </c>
      <c r="C107" s="23"/>
      <c r="D107" s="81"/>
      <c r="E107" s="25"/>
      <c r="F107" s="26"/>
    </row>
    <row r="108" spans="1:6" x14ac:dyDescent="0.2">
      <c r="A108" s="65" t="s">
        <v>948</v>
      </c>
      <c r="B108" s="30" t="s">
        <v>873</v>
      </c>
      <c r="C108" s="66" t="s">
        <v>5</v>
      </c>
      <c r="D108" s="278">
        <v>30</v>
      </c>
      <c r="E108" s="17"/>
      <c r="F108" s="18"/>
    </row>
    <row r="109" spans="1:6" ht="24" x14ac:dyDescent="0.2">
      <c r="A109" s="65" t="s">
        <v>949</v>
      </c>
      <c r="B109" s="30" t="s">
        <v>874</v>
      </c>
      <c r="C109" s="66" t="s">
        <v>2</v>
      </c>
      <c r="D109" s="278">
        <v>30</v>
      </c>
      <c r="E109" s="17"/>
      <c r="F109" s="18"/>
    </row>
    <row r="110" spans="1:6" ht="24" x14ac:dyDescent="0.2">
      <c r="A110" s="65" t="s">
        <v>950</v>
      </c>
      <c r="B110" s="260" t="s">
        <v>875</v>
      </c>
      <c r="C110" s="66" t="s">
        <v>2</v>
      </c>
      <c r="D110" s="278">
        <v>1</v>
      </c>
      <c r="E110" s="17"/>
      <c r="F110" s="18"/>
    </row>
    <row r="111" spans="1:6" x14ac:dyDescent="0.2">
      <c r="A111" s="65" t="s">
        <v>951</v>
      </c>
      <c r="B111" s="260" t="s">
        <v>876</v>
      </c>
      <c r="C111" s="66" t="s">
        <v>5</v>
      </c>
      <c r="D111" s="278">
        <v>30</v>
      </c>
      <c r="E111" s="17"/>
      <c r="F111" s="18"/>
    </row>
    <row r="112" spans="1:6" x14ac:dyDescent="0.2">
      <c r="A112" s="65" t="s">
        <v>952</v>
      </c>
      <c r="B112" s="260" t="s">
        <v>877</v>
      </c>
      <c r="C112" s="66" t="s">
        <v>2</v>
      </c>
      <c r="D112" s="278">
        <v>30</v>
      </c>
      <c r="E112" s="17"/>
      <c r="F112" s="18"/>
    </row>
    <row r="113" spans="1:6" x14ac:dyDescent="0.2">
      <c r="A113" s="65" t="s">
        <v>953</v>
      </c>
      <c r="B113" s="260" t="s">
        <v>878</v>
      </c>
      <c r="C113" s="66" t="s">
        <v>2</v>
      </c>
      <c r="D113" s="278">
        <v>4</v>
      </c>
      <c r="E113" s="17"/>
      <c r="F113" s="18"/>
    </row>
    <row r="114" spans="1:6" x14ac:dyDescent="0.2">
      <c r="A114" s="65" t="s">
        <v>954</v>
      </c>
      <c r="B114" s="260" t="s">
        <v>879</v>
      </c>
      <c r="C114" s="66" t="s">
        <v>2</v>
      </c>
      <c r="D114" s="278">
        <v>4</v>
      </c>
      <c r="E114" s="17"/>
      <c r="F114" s="18"/>
    </row>
    <row r="115" spans="1:6" ht="24" x14ac:dyDescent="0.2">
      <c r="A115" s="65" t="s">
        <v>955</v>
      </c>
      <c r="B115" s="260" t="s">
        <v>880</v>
      </c>
      <c r="C115" s="66" t="s">
        <v>2</v>
      </c>
      <c r="D115" s="278">
        <v>4</v>
      </c>
      <c r="E115" s="17"/>
      <c r="F115" s="18"/>
    </row>
    <row r="116" spans="1:6" ht="24" x14ac:dyDescent="0.2">
      <c r="A116" s="65" t="s">
        <v>956</v>
      </c>
      <c r="B116" s="260" t="s">
        <v>881</v>
      </c>
      <c r="C116" s="66" t="s">
        <v>9</v>
      </c>
      <c r="D116" s="278">
        <v>4</v>
      </c>
      <c r="E116" s="17"/>
      <c r="F116" s="18"/>
    </row>
    <row r="117" spans="1:6" ht="24" x14ac:dyDescent="0.2">
      <c r="A117" s="65" t="s">
        <v>957</v>
      </c>
      <c r="B117" s="260" t="s">
        <v>882</v>
      </c>
      <c r="C117" s="66" t="s">
        <v>9</v>
      </c>
      <c r="D117" s="278">
        <v>1</v>
      </c>
      <c r="E117" s="17"/>
      <c r="F117" s="18"/>
    </row>
    <row r="118" spans="1:6" ht="24" x14ac:dyDescent="0.2">
      <c r="A118" s="65" t="s">
        <v>958</v>
      </c>
      <c r="B118" s="260" t="s">
        <v>883</v>
      </c>
      <c r="C118" s="66" t="s">
        <v>9</v>
      </c>
      <c r="D118" s="278">
        <v>1</v>
      </c>
      <c r="E118" s="17"/>
      <c r="F118" s="18"/>
    </row>
    <row r="119" spans="1:6" x14ac:dyDescent="0.2">
      <c r="A119" s="65" t="s">
        <v>959</v>
      </c>
      <c r="B119" s="260" t="s">
        <v>884</v>
      </c>
      <c r="C119" s="66" t="s">
        <v>2</v>
      </c>
      <c r="D119" s="278">
        <v>5</v>
      </c>
      <c r="E119" s="17"/>
      <c r="F119" s="18"/>
    </row>
    <row r="120" spans="1:6" x14ac:dyDescent="0.2">
      <c r="A120" s="65" t="s">
        <v>960</v>
      </c>
      <c r="B120" s="260" t="s">
        <v>885</v>
      </c>
      <c r="C120" s="66" t="s">
        <v>9</v>
      </c>
      <c r="D120" s="278">
        <v>1</v>
      </c>
      <c r="E120" s="17"/>
      <c r="F120" s="18"/>
    </row>
    <row r="121" spans="1:6" x14ac:dyDescent="0.2">
      <c r="A121" s="65"/>
      <c r="B121" s="260"/>
      <c r="C121" s="66"/>
      <c r="D121" s="278"/>
      <c r="E121" s="17"/>
      <c r="F121" s="18"/>
    </row>
    <row r="122" spans="1:6" x14ac:dyDescent="0.2">
      <c r="A122" s="21" t="s">
        <v>942</v>
      </c>
      <c r="B122" s="53" t="s">
        <v>886</v>
      </c>
      <c r="C122" s="54"/>
      <c r="D122" s="76"/>
      <c r="E122" s="53"/>
      <c r="F122" s="15">
        <f>SUM(F123:F133)</f>
        <v>0</v>
      </c>
    </row>
    <row r="123" spans="1:6" x14ac:dyDescent="0.2">
      <c r="A123" s="65" t="s">
        <v>961</v>
      </c>
      <c r="B123" s="30" t="s">
        <v>887</v>
      </c>
      <c r="C123" s="279"/>
      <c r="D123" s="271"/>
      <c r="E123" s="272"/>
      <c r="F123" s="273"/>
    </row>
    <row r="124" spans="1:6" x14ac:dyDescent="0.2">
      <c r="A124" s="65"/>
      <c r="B124" s="260" t="s">
        <v>888</v>
      </c>
      <c r="C124" s="279"/>
      <c r="D124" s="271"/>
      <c r="E124" s="272"/>
      <c r="F124" s="273"/>
    </row>
    <row r="125" spans="1:6" x14ac:dyDescent="0.2">
      <c r="A125" s="65"/>
      <c r="B125" s="260" t="s">
        <v>889</v>
      </c>
      <c r="C125" s="279"/>
      <c r="D125" s="271"/>
      <c r="E125" s="272"/>
      <c r="F125" s="273"/>
    </row>
    <row r="126" spans="1:6" x14ac:dyDescent="0.2">
      <c r="A126" s="65"/>
      <c r="B126" s="260" t="s">
        <v>890</v>
      </c>
      <c r="C126" s="279"/>
      <c r="D126" s="271"/>
      <c r="E126" s="272"/>
      <c r="F126" s="273"/>
    </row>
    <row r="127" spans="1:6" x14ac:dyDescent="0.2">
      <c r="A127" s="65"/>
      <c r="B127" s="260" t="s">
        <v>891</v>
      </c>
      <c r="C127" s="279"/>
      <c r="D127" s="271"/>
      <c r="E127" s="272"/>
      <c r="F127" s="273"/>
    </row>
    <row r="128" spans="1:6" x14ac:dyDescent="0.2">
      <c r="A128" s="65"/>
      <c r="B128" s="260" t="s">
        <v>892</v>
      </c>
      <c r="C128" s="279"/>
      <c r="D128" s="271"/>
      <c r="E128" s="272"/>
      <c r="F128" s="273"/>
    </row>
    <row r="129" spans="1:6" x14ac:dyDescent="0.2">
      <c r="A129" s="65"/>
      <c r="B129" s="260" t="s">
        <v>27</v>
      </c>
      <c r="C129" s="66" t="s">
        <v>2</v>
      </c>
      <c r="D129" s="270">
        <v>1</v>
      </c>
      <c r="E129" s="274"/>
      <c r="F129" s="275"/>
    </row>
    <row r="130" spans="1:6" ht="360" x14ac:dyDescent="0.2">
      <c r="A130" s="65" t="s">
        <v>962</v>
      </c>
      <c r="B130" s="30" t="s">
        <v>1041</v>
      </c>
      <c r="C130" s="66" t="s">
        <v>9</v>
      </c>
      <c r="D130" s="270">
        <v>1</v>
      </c>
      <c r="E130" s="274"/>
      <c r="F130" s="275"/>
    </row>
    <row r="131" spans="1:6" x14ac:dyDescent="0.2">
      <c r="A131" s="65" t="s">
        <v>963</v>
      </c>
      <c r="B131" s="30" t="s">
        <v>893</v>
      </c>
      <c r="C131" s="66" t="s">
        <v>9</v>
      </c>
      <c r="D131" s="270">
        <v>1</v>
      </c>
      <c r="E131" s="274"/>
      <c r="F131" s="275"/>
    </row>
    <row r="132" spans="1:6" ht="36" x14ac:dyDescent="0.2">
      <c r="A132" s="65" t="s">
        <v>964</v>
      </c>
      <c r="B132" s="30" t="s">
        <v>894</v>
      </c>
      <c r="C132" s="66" t="s">
        <v>9</v>
      </c>
      <c r="D132" s="270">
        <v>1</v>
      </c>
      <c r="E132" s="274"/>
      <c r="F132" s="275"/>
    </row>
    <row r="133" spans="1:6" x14ac:dyDescent="0.2">
      <c r="A133" s="65" t="s">
        <v>965</v>
      </c>
      <c r="B133" s="30" t="s">
        <v>895</v>
      </c>
      <c r="C133" s="66" t="s">
        <v>9</v>
      </c>
      <c r="D133" s="270">
        <v>1</v>
      </c>
      <c r="E133" s="274"/>
      <c r="F133" s="275"/>
    </row>
    <row r="134" spans="1:6" x14ac:dyDescent="0.2">
      <c r="C134" s="280"/>
      <c r="D134" s="281"/>
      <c r="E134" s="282"/>
      <c r="F134" s="283"/>
    </row>
  </sheetData>
  <mergeCells count="5">
    <mergeCell ref="A1:F1"/>
    <mergeCell ref="A2:F2"/>
    <mergeCell ref="B3:D3"/>
    <mergeCell ref="E3:F3"/>
    <mergeCell ref="E7:F7"/>
  </mergeCells>
  <printOptions horizontalCentered="1"/>
  <pageMargins left="0.98425196850393704" right="0.59055118110236227" top="0.59055118110236227" bottom="0.59055118110236227" header="0.19685039370078741" footer="0.39370078740157483"/>
  <pageSetup paperSize="9" scale="65" orientation="portrait" r:id="rId1"/>
  <headerFooter>
    <oddFooter>&amp;L&amp;"Calibri,Uobičajeno"&amp;K003399Troškovnik&amp;R&amp;"Calibri,Uobičajeno"&amp;K003399&amp;P</oddFooter>
  </headerFooter>
  <rowBreaks count="1" manualBreakCount="1">
    <brk id="12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90" zoomScaleSheetLayoutView="100" zoomScalePageLayoutView="70" workbookViewId="0">
      <selection activeCell="E14" sqref="E14:F14"/>
    </sheetView>
  </sheetViews>
  <sheetFormatPr defaultColWidth="8.85546875" defaultRowHeight="14.25" x14ac:dyDescent="0.2"/>
  <cols>
    <col min="1" max="1" width="10.7109375" style="22" customWidth="1"/>
    <col min="2" max="2" width="70.7109375" style="9" customWidth="1"/>
    <col min="3" max="3" width="7.7109375" style="10" customWidth="1"/>
    <col min="4" max="4" width="10.7109375" style="74" customWidth="1"/>
    <col min="5" max="5" width="15.7109375" style="2" customWidth="1"/>
    <col min="6" max="6" width="15.7109375" style="13" customWidth="1"/>
    <col min="7" max="7" width="10.7109375" style="13" bestFit="1" customWidth="1"/>
    <col min="8" max="16384" width="8.85546875" style="13"/>
  </cols>
  <sheetData>
    <row r="1" spans="1:6" ht="15" customHeight="1" x14ac:dyDescent="0.2">
      <c r="A1" s="378"/>
      <c r="B1" s="378"/>
      <c r="C1" s="378"/>
      <c r="D1" s="378"/>
      <c r="E1" s="378"/>
      <c r="F1" s="378"/>
    </row>
    <row r="2" spans="1:6" x14ac:dyDescent="0.2">
      <c r="A2" s="379"/>
      <c r="B2" s="379"/>
      <c r="C2" s="379"/>
      <c r="D2" s="379"/>
      <c r="E2" s="379"/>
      <c r="F2" s="379"/>
    </row>
    <row r="3" spans="1:6" ht="93.75" customHeight="1" x14ac:dyDescent="0.2">
      <c r="A3" s="362"/>
      <c r="B3" s="380" t="s">
        <v>264</v>
      </c>
      <c r="C3" s="380"/>
      <c r="D3" s="380"/>
      <c r="E3" s="381"/>
      <c r="F3" s="381"/>
    </row>
    <row r="4" spans="1:6" ht="15" customHeight="1" x14ac:dyDescent="0.2">
      <c r="A4" s="356"/>
      <c r="B4" s="357"/>
      <c r="C4" s="358"/>
      <c r="D4" s="359"/>
      <c r="E4" s="360"/>
      <c r="F4" s="360"/>
    </row>
    <row r="5" spans="1:6" s="8" customFormat="1" ht="15" x14ac:dyDescent="0.2">
      <c r="A5" s="363" t="s">
        <v>6</v>
      </c>
      <c r="B5" s="364" t="s">
        <v>7</v>
      </c>
      <c r="C5" s="364"/>
      <c r="D5" s="365"/>
      <c r="E5" s="364"/>
      <c r="F5" s="366" t="s">
        <v>8</v>
      </c>
    </row>
    <row r="6" spans="1:6" s="6" customFormat="1" ht="15" customHeight="1" x14ac:dyDescent="0.2">
      <c r="A6" s="59"/>
      <c r="B6" s="60"/>
      <c r="C6" s="61"/>
      <c r="D6" s="68"/>
      <c r="E6" s="61"/>
      <c r="F6" s="62"/>
    </row>
    <row r="7" spans="1:6" s="7" customFormat="1" ht="15" customHeight="1" x14ac:dyDescent="0.2">
      <c r="A7" s="42" t="s">
        <v>277</v>
      </c>
      <c r="B7" s="43" t="s">
        <v>25</v>
      </c>
      <c r="C7" s="44"/>
      <c r="D7" s="69"/>
      <c r="E7" s="383">
        <f>'1.Projektna dokumentacija'!E7:F7</f>
        <v>0</v>
      </c>
      <c r="F7" s="384"/>
    </row>
    <row r="8" spans="1:6" s="4" customFormat="1" ht="15" customHeight="1" x14ac:dyDescent="0.2">
      <c r="A8" s="42" t="s">
        <v>275</v>
      </c>
      <c r="B8" s="43" t="s">
        <v>263</v>
      </c>
      <c r="C8" s="44"/>
      <c r="D8" s="69"/>
      <c r="E8" s="383">
        <f ca="1">'2.Vodovodi'!E7:F7</f>
        <v>0</v>
      </c>
      <c r="F8" s="384"/>
    </row>
    <row r="9" spans="1:6" ht="15" x14ac:dyDescent="0.2">
      <c r="A9" s="42" t="s">
        <v>279</v>
      </c>
      <c r="B9" s="43" t="s">
        <v>1045</v>
      </c>
      <c r="C9" s="44"/>
      <c r="D9" s="69"/>
      <c r="E9" s="383">
        <f>'3.Podmorski cjevodod'!E7:F7</f>
        <v>0</v>
      </c>
      <c r="F9" s="384"/>
    </row>
    <row r="10" spans="1:6" ht="15" x14ac:dyDescent="0.2">
      <c r="A10" s="42" t="s">
        <v>280</v>
      </c>
      <c r="B10" s="43" t="s">
        <v>326</v>
      </c>
      <c r="C10" s="44"/>
      <c r="D10" s="69"/>
      <c r="E10" s="383">
        <f ca="1">'4. CS Građevinski radovi'!E7:F7</f>
        <v>0</v>
      </c>
      <c r="F10" s="385"/>
    </row>
    <row r="11" spans="1:6" ht="15" x14ac:dyDescent="0.2">
      <c r="A11" s="42" t="s">
        <v>281</v>
      </c>
      <c r="B11" s="43" t="s">
        <v>768</v>
      </c>
      <c r="C11" s="44"/>
      <c r="D11" s="69"/>
      <c r="E11" s="383">
        <f>'5. CS  Strojarski radovi'!E7:F7</f>
        <v>0</v>
      </c>
      <c r="F11" s="384"/>
    </row>
    <row r="12" spans="1:6" ht="15" x14ac:dyDescent="0.2">
      <c r="A12" s="42" t="s">
        <v>282</v>
      </c>
      <c r="B12" s="43" t="s">
        <v>778</v>
      </c>
      <c r="C12" s="44"/>
      <c r="D12" s="69"/>
      <c r="E12" s="383">
        <f>'6. CS Elektrotehnički radovi'!E7:F7</f>
        <v>0</v>
      </c>
      <c r="F12" s="385"/>
    </row>
    <row r="13" spans="1:6" x14ac:dyDescent="0.2">
      <c r="A13" s="86"/>
      <c r="B13" s="32"/>
      <c r="C13" s="66"/>
      <c r="D13" s="64"/>
      <c r="E13" s="17"/>
      <c r="F13" s="18"/>
    </row>
    <row r="14" spans="1:6" ht="15" x14ac:dyDescent="0.2">
      <c r="A14" s="42"/>
      <c r="B14" s="300" t="s">
        <v>1013</v>
      </c>
      <c r="C14" s="44"/>
      <c r="D14" s="69"/>
      <c r="E14" s="383">
        <f ca="1">SUM(E7:F12)</f>
        <v>0</v>
      </c>
      <c r="F14" s="385"/>
    </row>
    <row r="15" spans="1:6" x14ac:dyDescent="0.2">
      <c r="A15" s="65"/>
      <c r="B15" s="32"/>
      <c r="C15" s="66"/>
      <c r="D15" s="64"/>
      <c r="E15" s="17"/>
      <c r="F15" s="18"/>
    </row>
  </sheetData>
  <mergeCells count="11">
    <mergeCell ref="E9:F9"/>
    <mergeCell ref="E10:F10"/>
    <mergeCell ref="E11:F11"/>
    <mergeCell ref="E12:F12"/>
    <mergeCell ref="E14:F14"/>
    <mergeCell ref="E8:F8"/>
    <mergeCell ref="A1:F1"/>
    <mergeCell ref="A2:F2"/>
    <mergeCell ref="B3:D3"/>
    <mergeCell ref="E3:F3"/>
    <mergeCell ref="E7:F7"/>
  </mergeCells>
  <printOptions horizontalCentered="1"/>
  <pageMargins left="0.98425196850393704" right="0.59055118110236227" top="0.59055118110236227" bottom="0.59055118110236227" header="0.19685039370078741" footer="0.39370078740157483"/>
  <pageSetup paperSize="9" scale="65" orientation="portrait" r:id="rId1"/>
  <headerFooter>
    <oddFooter>&amp;L&amp;"Calibri,Uobičajeno"&amp;K003399Troškovnik&amp;R&amp;"Calibri,Uobičajeno"&amp;K003399&amp;P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Naslov</vt:lpstr>
      <vt:lpstr>1.Projektna dokumentacija</vt:lpstr>
      <vt:lpstr>2.Vodovodi</vt:lpstr>
      <vt:lpstr>3.Podmorski cjevodod</vt:lpstr>
      <vt:lpstr>4. CS Građevinski radovi</vt:lpstr>
      <vt:lpstr>5. CS  Strojarski radovi</vt:lpstr>
      <vt:lpstr>6. CS Elektrotehnički radovi</vt:lpstr>
      <vt:lpstr>7. REKAPITULACIJA</vt:lpstr>
      <vt:lpstr>'1.Projektna dokumentacija'!Print_Area</vt:lpstr>
      <vt:lpstr>'2.Vodovodi'!Print_Area</vt:lpstr>
      <vt:lpstr>'3.Podmorski cjevodod'!Print_Area</vt:lpstr>
      <vt:lpstr>'4. CS Građevinski radovi'!Print_Area</vt:lpstr>
      <vt:lpstr>'5. CS  Strojarski radovi'!Print_Area</vt:lpstr>
      <vt:lpstr>'6. CS Elektrotehnički radovi'!Print_Area</vt:lpstr>
      <vt:lpstr>'7. REKAPITULACIJA'!Print_Area</vt:lpstr>
      <vt:lpstr>Naslov!Print_Area</vt:lpstr>
      <vt:lpstr>'1.Projektna dokumentacija'!Print_Titles</vt:lpstr>
      <vt:lpstr>'2.Vodovodi'!Print_Titles</vt:lpstr>
      <vt:lpstr>'3.Podmorski cjevodod'!Print_Titles</vt:lpstr>
      <vt:lpstr>'4. CS Građevinski radovi'!Print_Titles</vt:lpstr>
      <vt:lpstr>'5. CS  Strojarski radovi'!Print_Titles</vt:lpstr>
      <vt:lpstr>'6. CS Elektrotehnički radovi'!Print_Titles</vt:lpstr>
      <vt:lpstr>'7. REKAPITULACIJA'!Print_Titles</vt:lpstr>
      <vt:lpstr>Naslov!Print_Titles</vt:lpstr>
    </vt:vector>
  </TitlesOfParts>
  <Company>HP-ing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drax</dc:creator>
  <cp:lastModifiedBy>Mladena Sučić</cp:lastModifiedBy>
  <cp:lastPrinted>2018-10-30T15:04:37Z</cp:lastPrinted>
  <dcterms:created xsi:type="dcterms:W3CDTF">2007-01-17T07:46:01Z</dcterms:created>
  <dcterms:modified xsi:type="dcterms:W3CDTF">2018-10-30T15:11:49Z</dcterms:modified>
</cp:coreProperties>
</file>